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.santos\Downloads\"/>
    </mc:Choice>
  </mc:AlternateContent>
  <bookViews>
    <workbookView xWindow="0" yWindow="0" windowWidth="25200" windowHeight="11550"/>
  </bookViews>
  <sheets>
    <sheet name="Listado SCAM marzo" sheetId="3" r:id="rId1"/>
    <sheet name="Datos " sheetId="4" r:id="rId2"/>
  </sheets>
  <definedNames>
    <definedName name="_xlnm._FilterDatabase" localSheetId="0" hidden="1">'Listado SCAM marzo'!$B$6:$D$225</definedName>
    <definedName name="_gjdgxs" localSheetId="0">'Listado SCAM marzo'!$B$33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5" i="4"/>
  <c r="F16" i="4"/>
  <c r="F14" i="4"/>
  <c r="F13" i="4"/>
  <c r="F12" i="4"/>
  <c r="F11" i="4"/>
  <c r="F10" i="4"/>
  <c r="F9" i="4"/>
  <c r="F8" i="4"/>
  <c r="F7" i="4"/>
  <c r="F6" i="4"/>
</calcChain>
</file>

<file path=xl/sharedStrings.xml><?xml version="1.0" encoding="utf-8"?>
<sst xmlns="http://schemas.openxmlformats.org/spreadsheetml/2006/main" count="693" uniqueCount="254">
  <si>
    <t>Municipios SCAM</t>
  </si>
  <si>
    <t>Región</t>
  </si>
  <si>
    <t>Comuna</t>
  </si>
  <si>
    <t>Fase certificación</t>
  </si>
  <si>
    <t>Arica y Parinacota</t>
  </si>
  <si>
    <t>Arica</t>
  </si>
  <si>
    <t>Excelencia</t>
  </si>
  <si>
    <t>Tarapacá</t>
  </si>
  <si>
    <t>Pozo Almonte</t>
  </si>
  <si>
    <t>Intermedia</t>
  </si>
  <si>
    <t>Antofagasta</t>
  </si>
  <si>
    <t>Calama</t>
  </si>
  <si>
    <t>En proceso de SCAM SIMPLIFICADO (SIAAM)</t>
  </si>
  <si>
    <t>Ollague</t>
  </si>
  <si>
    <t>Sierra Gorda</t>
  </si>
  <si>
    <t>Atacama</t>
  </si>
  <si>
    <t>Vallenar</t>
  </si>
  <si>
    <t>Gobernanza Apresto</t>
  </si>
  <si>
    <t>Diego de Almagro</t>
  </si>
  <si>
    <t>Copiapó</t>
  </si>
  <si>
    <t>Excelencia Sobresaliente</t>
  </si>
  <si>
    <t>Huasco</t>
  </si>
  <si>
    <t>Tierra Amarilla</t>
  </si>
  <si>
    <t>Básica</t>
  </si>
  <si>
    <t>Caldera</t>
  </si>
  <si>
    <t>Alto del Carmen</t>
  </si>
  <si>
    <t>Chañaral</t>
  </si>
  <si>
    <t>Coquimbo</t>
  </si>
  <si>
    <t>Combarbalá</t>
  </si>
  <si>
    <t>Andacollo</t>
  </si>
  <si>
    <t>La Higuera</t>
  </si>
  <si>
    <t>Illapel</t>
  </si>
  <si>
    <t>Monte Patria</t>
  </si>
  <si>
    <t>Gobernanza Consolidación</t>
  </si>
  <si>
    <t>Vicuña</t>
  </si>
  <si>
    <t>La Serena</t>
  </si>
  <si>
    <t>Ovalle</t>
  </si>
  <si>
    <t>Paihuano</t>
  </si>
  <si>
    <t>Canela</t>
  </si>
  <si>
    <t>Valparaíso</t>
  </si>
  <si>
    <t>En proceso de Básica</t>
  </si>
  <si>
    <t>Concon</t>
  </si>
  <si>
    <t>El Tabo</t>
  </si>
  <si>
    <t>Olmué</t>
  </si>
  <si>
    <t>Viña del Mar</t>
  </si>
  <si>
    <t>Papudo</t>
  </si>
  <si>
    <t>Putaendo</t>
  </si>
  <si>
    <t>Juan Fernández</t>
  </si>
  <si>
    <t>Santa María</t>
  </si>
  <si>
    <t>Llay-Llay</t>
  </si>
  <si>
    <t>Casablanca</t>
  </si>
  <si>
    <t>Quilpué</t>
  </si>
  <si>
    <t>Villa Alemana</t>
  </si>
  <si>
    <t>San Antonio</t>
  </si>
  <si>
    <t>Quillota</t>
  </si>
  <si>
    <t>San Felipe</t>
  </si>
  <si>
    <t>Cartagena</t>
  </si>
  <si>
    <t>Algarrobo</t>
  </si>
  <si>
    <t>La Calera</t>
  </si>
  <si>
    <t>La Ligua</t>
  </si>
  <si>
    <t>El Quisco</t>
  </si>
  <si>
    <t>Santo Domingo</t>
  </si>
  <si>
    <t>Limache</t>
  </si>
  <si>
    <t>Rinconada</t>
  </si>
  <si>
    <t>Metropolitana</t>
  </si>
  <si>
    <t>San Joaquín</t>
  </si>
  <si>
    <t>Padre Hurtado</t>
  </si>
  <si>
    <t>Pirque</t>
  </si>
  <si>
    <t>Las Condes</t>
  </si>
  <si>
    <t>Buin</t>
  </si>
  <si>
    <t>San Miguel</t>
  </si>
  <si>
    <t>Til-Til</t>
  </si>
  <si>
    <t>Lo Espejo</t>
  </si>
  <si>
    <t>Ñuñoa</t>
  </si>
  <si>
    <t>Alhué</t>
  </si>
  <si>
    <t>María Pinto</t>
  </si>
  <si>
    <t>La Cisterna</t>
  </si>
  <si>
    <t>El Bosque</t>
  </si>
  <si>
    <t>Macul</t>
  </si>
  <si>
    <t>Melipilla</t>
  </si>
  <si>
    <t>Lo Barnechea</t>
  </si>
  <si>
    <t>Puente Alto</t>
  </si>
  <si>
    <t>Colina</t>
  </si>
  <si>
    <t>Peñalolén</t>
  </si>
  <si>
    <t>Gobernanza implementación</t>
  </si>
  <si>
    <t>Cerro Navia</t>
  </si>
  <si>
    <t>Maipú</t>
  </si>
  <si>
    <t>Renca</t>
  </si>
  <si>
    <t>Recoleta</t>
  </si>
  <si>
    <t>Paine</t>
  </si>
  <si>
    <t>Vitacura</t>
  </si>
  <si>
    <t>Calera de Tango</t>
  </si>
  <si>
    <t>Lo Prado</t>
  </si>
  <si>
    <t>Santiago</t>
  </si>
  <si>
    <t>Quinta Normal</t>
  </si>
  <si>
    <t>Independencia</t>
  </si>
  <si>
    <t>San Pedro</t>
  </si>
  <si>
    <t>Quilicura</t>
  </si>
  <si>
    <t>Providencia</t>
  </si>
  <si>
    <t>Curacaví</t>
  </si>
  <si>
    <t>Talagante</t>
  </si>
  <si>
    <t>San José de Maipo</t>
  </si>
  <si>
    <t>Isla de Maipo</t>
  </si>
  <si>
    <t>Lampa</t>
  </si>
  <si>
    <t>Conchalí</t>
  </si>
  <si>
    <t>El Monte</t>
  </si>
  <si>
    <t>San Bernardo</t>
  </si>
  <si>
    <t>Huechuraba</t>
  </si>
  <si>
    <t>Pudahuel</t>
  </si>
  <si>
    <t>Estación Central</t>
  </si>
  <si>
    <t>Cerrillos</t>
  </si>
  <si>
    <t>La Granja</t>
  </si>
  <si>
    <t>O´Higgins</t>
  </si>
  <si>
    <t>San Fernando</t>
  </si>
  <si>
    <t>Coinco</t>
  </si>
  <si>
    <t>Codegua</t>
  </si>
  <si>
    <t>Pichilemu</t>
  </si>
  <si>
    <t>Doñihue</t>
  </si>
  <si>
    <t>Paredones</t>
  </si>
  <si>
    <t>Litueche</t>
  </si>
  <si>
    <t>Peralillo</t>
  </si>
  <si>
    <t>Rancagua</t>
  </si>
  <si>
    <t>Malloa</t>
  </si>
  <si>
    <t>Mostazal</t>
  </si>
  <si>
    <t>La Estrella</t>
  </si>
  <si>
    <t>Las Cabras</t>
  </si>
  <si>
    <t>Palmilla</t>
  </si>
  <si>
    <t>San Vicente de Tagua Tagua</t>
  </si>
  <si>
    <t>Olivar</t>
  </si>
  <si>
    <t>Lolol</t>
  </si>
  <si>
    <t>Maule</t>
  </si>
  <si>
    <t>Rauco</t>
  </si>
  <si>
    <t>Vichuquén</t>
  </si>
  <si>
    <t>Villa Alegre</t>
  </si>
  <si>
    <t>Pelluhue</t>
  </si>
  <si>
    <t>San Clemente</t>
  </si>
  <si>
    <t>San Javier</t>
  </si>
  <si>
    <t>Parral</t>
  </si>
  <si>
    <t>Linares</t>
  </si>
  <si>
    <t>Curepto</t>
  </si>
  <si>
    <t>Licantén</t>
  </si>
  <si>
    <t>Hualañe</t>
  </si>
  <si>
    <t>Curicó</t>
  </si>
  <si>
    <t>Talca</t>
  </si>
  <si>
    <t>Molina</t>
  </si>
  <si>
    <t>Constitución</t>
  </si>
  <si>
    <t>Cauquenes</t>
  </si>
  <si>
    <t>intermedia</t>
  </si>
  <si>
    <t>Chanco</t>
  </si>
  <si>
    <t>Empedrado</t>
  </si>
  <si>
    <t>Yerbas Buenas</t>
  </si>
  <si>
    <t>Biobío</t>
  </si>
  <si>
    <t>Contulmo</t>
  </si>
  <si>
    <t>Coronel</t>
  </si>
  <si>
    <t>Negrete</t>
  </si>
  <si>
    <t>Quilleco</t>
  </si>
  <si>
    <t>Mulchén</t>
  </si>
  <si>
    <t>Hualqui</t>
  </si>
  <si>
    <t>Tucapel</t>
  </si>
  <si>
    <t>Cañete</t>
  </si>
  <si>
    <t>San Rosendo</t>
  </si>
  <si>
    <t>Los Álamos</t>
  </si>
  <si>
    <t>Lebu</t>
  </si>
  <si>
    <t>Curanilahue</t>
  </si>
  <si>
    <t>Cabrero</t>
  </si>
  <si>
    <t>Chiguayante</t>
  </si>
  <si>
    <t>Laja</t>
  </si>
  <si>
    <t>San Pedro La Paz</t>
  </si>
  <si>
    <t>Santa Bárbara</t>
  </si>
  <si>
    <t>Florida</t>
  </si>
  <si>
    <t>Antuco</t>
  </si>
  <si>
    <t>Quilaco</t>
  </si>
  <si>
    <t>Talcahuano</t>
  </si>
  <si>
    <t>Nacimiento</t>
  </si>
  <si>
    <t>Gobernanza Implementación</t>
  </si>
  <si>
    <t>Concepción</t>
  </si>
  <si>
    <t>Hualpén</t>
  </si>
  <si>
    <t>Ñuble</t>
  </si>
  <si>
    <t>Chillán</t>
  </si>
  <si>
    <t>Chillán Viejo</t>
  </si>
  <si>
    <t>Pinto</t>
  </si>
  <si>
    <t>Portezuelo</t>
  </si>
  <si>
    <t>Cobquecura</t>
  </si>
  <si>
    <t>Bulnes</t>
  </si>
  <si>
    <t>San Nicolás</t>
  </si>
  <si>
    <t>San Carlos</t>
  </si>
  <si>
    <t>Yungay</t>
  </si>
  <si>
    <t>Araucanía</t>
  </si>
  <si>
    <t>Curarrehue</t>
  </si>
  <si>
    <t>Vilcún</t>
  </si>
  <si>
    <t>Pucón</t>
  </si>
  <si>
    <t>Teodoro Schmidt</t>
  </si>
  <si>
    <t>Saavedra</t>
  </si>
  <si>
    <t>Melipeuco</t>
  </si>
  <si>
    <t>Cholchol</t>
  </si>
  <si>
    <t>Ercilla</t>
  </si>
  <si>
    <t>Lonquimay</t>
  </si>
  <si>
    <t>Curacautín</t>
  </si>
  <si>
    <t>Villarrica</t>
  </si>
  <si>
    <t>Temuco</t>
  </si>
  <si>
    <t>Traiguén</t>
  </si>
  <si>
    <t>Loncoche</t>
  </si>
  <si>
    <t>Gorbea</t>
  </si>
  <si>
    <t>Nueva Imperial</t>
  </si>
  <si>
    <t>Pitrufquén</t>
  </si>
  <si>
    <t>Los Sauces</t>
  </si>
  <si>
    <t>Freire</t>
  </si>
  <si>
    <t>Victoria</t>
  </si>
  <si>
    <t>Lautaro</t>
  </si>
  <si>
    <t>Perquenco</t>
  </si>
  <si>
    <t>Cunco</t>
  </si>
  <si>
    <t>Collipulli</t>
  </si>
  <si>
    <t>Los Ríos</t>
  </si>
  <si>
    <t>Máfil</t>
  </si>
  <si>
    <t>Futrono</t>
  </si>
  <si>
    <t>Panguipulli</t>
  </si>
  <si>
    <t>Valdivia</t>
  </si>
  <si>
    <t>Los Lagos</t>
  </si>
  <si>
    <t>Paillaco</t>
  </si>
  <si>
    <t>Mariquina</t>
  </si>
  <si>
    <t>Río Bueno</t>
  </si>
  <si>
    <t>La Unión</t>
  </si>
  <si>
    <t>Lanco</t>
  </si>
  <si>
    <t>Chonchi</t>
  </si>
  <si>
    <t>Frutillar</t>
  </si>
  <si>
    <t>Río Negro</t>
  </si>
  <si>
    <t>Calbuco</t>
  </si>
  <si>
    <t>Ancud</t>
  </si>
  <si>
    <t>Puerto Montt</t>
  </si>
  <si>
    <t>Puqueldón</t>
  </si>
  <si>
    <t>Fresia</t>
  </si>
  <si>
    <t>Palena</t>
  </si>
  <si>
    <t>Aysén</t>
  </si>
  <si>
    <t>Chile Chico</t>
  </si>
  <si>
    <t>Cochrane</t>
  </si>
  <si>
    <t>Lago Verde</t>
  </si>
  <si>
    <t>Río Ibáñez</t>
  </si>
  <si>
    <t>Coyhaique</t>
  </si>
  <si>
    <t>Magallanes</t>
  </si>
  <si>
    <t>Cabo de Hornos</t>
  </si>
  <si>
    <t>SCAM SIMPLIFICADO</t>
  </si>
  <si>
    <t>Río Verde</t>
  </si>
  <si>
    <t>Torres del Paine</t>
  </si>
  <si>
    <t>Puerto Natales</t>
  </si>
  <si>
    <t>Punta Arenas</t>
  </si>
  <si>
    <t>Punitaqui</t>
  </si>
  <si>
    <t xml:space="preserve">Municipios en SCAM </t>
  </si>
  <si>
    <t>Municipios que no estan en SCAM</t>
  </si>
  <si>
    <t>% en SCAM</t>
  </si>
  <si>
    <t>Tarapaca</t>
  </si>
  <si>
    <t>Total Municipios en Región</t>
  </si>
  <si>
    <t xml:space="preserve">Cantidad de Municipios </t>
  </si>
  <si>
    <t>Nivel Obtenido</t>
  </si>
  <si>
    <t>En proceso SIAAM o SIAAM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</si>
</sst>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23E4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Fill="1" applyBorder="1" applyAlignment="1">
      <alignment horizontal="center"/>
    </xf>
    <xf numFmtId="0" fontId="0" fillId="0" borderId="13" xfId="0" applyBorder="1"/>
    <xf numFmtId="0" fontId="4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de Municipios CERTIFICADOS POR NIVEL A MARZO 2025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'!$H$5</c:f>
              <c:strCache>
                <c:ptCount val="1"/>
                <c:pt idx="0">
                  <c:v>Cantidad de Municipios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'!$I$6:$I$14</c:f>
              <c:strCache>
                <c:ptCount val="9"/>
                <c:pt idx="0">
                  <c:v>En proceso SIAAM o SIAAM</c:v>
                </c:pt>
                <c:pt idx="1">
                  <c:v>En proceso de Básica</c:v>
                </c:pt>
                <c:pt idx="2">
                  <c:v>Básica</c:v>
                </c:pt>
                <c:pt idx="3">
                  <c:v>Intermedia</c:v>
                </c:pt>
                <c:pt idx="4">
                  <c:v>Excelencia</c:v>
                </c:pt>
                <c:pt idx="5">
                  <c:v>Excelencia Sobresaliente</c:v>
                </c:pt>
                <c:pt idx="6">
                  <c:v>Gobernanza Apresto</c:v>
                </c:pt>
                <c:pt idx="7">
                  <c:v>Gobernanza Implementación</c:v>
                </c:pt>
                <c:pt idx="8">
                  <c:v>Gobernanza Consolidación</c:v>
                </c:pt>
              </c:strCache>
            </c:strRef>
          </c:cat>
          <c:val>
            <c:numRef>
              <c:f>'Datos '!$H$6:$H$14</c:f>
              <c:numCache>
                <c:formatCode>General</c:formatCode>
                <c:ptCount val="9"/>
                <c:pt idx="0">
                  <c:v>5</c:v>
                </c:pt>
                <c:pt idx="1">
                  <c:v>8</c:v>
                </c:pt>
                <c:pt idx="2">
                  <c:v>33</c:v>
                </c:pt>
                <c:pt idx="3">
                  <c:v>60</c:v>
                </c:pt>
                <c:pt idx="4">
                  <c:v>39</c:v>
                </c:pt>
                <c:pt idx="5">
                  <c:v>37</c:v>
                </c:pt>
                <c:pt idx="6">
                  <c:v>24</c:v>
                </c:pt>
                <c:pt idx="7">
                  <c:v>7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6-429A-B566-F453A1DFE0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60105216"/>
        <c:axId val="10600960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'Datos '!$I$5</c15:sqref>
                        </c15:formulaRef>
                      </c:ext>
                    </c:extLst>
                    <c:strCache>
                      <c:ptCount val="1"/>
                      <c:pt idx="0">
                        <c:v>Nivel Obtenido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'Datos '!$I$6:$I$14</c15:sqref>
                        </c15:formulaRef>
                      </c:ext>
                    </c:extLst>
                    <c:strCache>
                      <c:ptCount val="9"/>
                      <c:pt idx="0">
                        <c:v>En proceso SIAAM o SIAAM</c:v>
                      </c:pt>
                      <c:pt idx="1">
                        <c:v>En proceso de Básica</c:v>
                      </c:pt>
                      <c:pt idx="2">
                        <c:v>Básica</c:v>
                      </c:pt>
                      <c:pt idx="3">
                        <c:v>Intermedia</c:v>
                      </c:pt>
                      <c:pt idx="4">
                        <c:v>Excelencia</c:v>
                      </c:pt>
                      <c:pt idx="5">
                        <c:v>Excelencia Sobresaliente</c:v>
                      </c:pt>
                      <c:pt idx="6">
                        <c:v>Gobernanza Apresto</c:v>
                      </c:pt>
                      <c:pt idx="7">
                        <c:v>Gobernanza Implementación</c:v>
                      </c:pt>
                      <c:pt idx="8">
                        <c:v>Gobernanza Consolidación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'Datos '!$I$6:$I$14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606-429A-B566-F453A1DFE0D6}"/>
                  </c:ext>
                </c:extLst>
              </c15:ser>
            </c15:filteredBarSeries>
          </c:ext>
        </c:extLst>
      </c:barChart>
      <c:catAx>
        <c:axId val="106010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60096064"/>
        <c:crosses val="autoZero"/>
        <c:auto val="1"/>
        <c:lblAlgn val="ctr"/>
        <c:lblOffset val="100"/>
        <c:noMultiLvlLbl val="0"/>
      </c:catAx>
      <c:valAx>
        <c:axId val="1060096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01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38099</xdr:rowOff>
    </xdr:from>
    <xdr:to>
      <xdr:col>11</xdr:col>
      <xdr:colOff>647700</xdr:colOff>
      <xdr:row>40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7"/>
  <sheetViews>
    <sheetView showGridLines="0" tabSelected="1" zoomScale="150" zoomScaleNormal="150" workbookViewId="0">
      <selection activeCell="D26" sqref="D26:D153"/>
    </sheetView>
  </sheetViews>
  <sheetFormatPr baseColWidth="10" defaultColWidth="49.625" defaultRowHeight="14.25"/>
  <cols>
    <col min="1" max="1" width="4.75" customWidth="1"/>
    <col min="2" max="2" width="33.375" customWidth="1"/>
    <col min="3" max="3" width="24.625" customWidth="1"/>
  </cols>
  <sheetData>
    <row r="2" spans="2:4" ht="15">
      <c r="B2" s="24" t="s">
        <v>0</v>
      </c>
      <c r="C2" s="24"/>
      <c r="D2" s="24"/>
    </row>
    <row r="3" spans="2:4" ht="15">
      <c r="B3" s="25">
        <v>45747</v>
      </c>
      <c r="C3" s="24"/>
      <c r="D3" s="24"/>
    </row>
    <row r="4" spans="2:4" ht="15">
      <c r="B4" s="4"/>
      <c r="C4" s="4"/>
      <c r="D4" s="4"/>
    </row>
    <row r="5" spans="2:4" ht="15" thickBot="1"/>
    <row r="6" spans="2:4" ht="15" thickBot="1">
      <c r="B6" s="1" t="s">
        <v>1</v>
      </c>
      <c r="C6" s="2" t="s">
        <v>2</v>
      </c>
      <c r="D6" s="2" t="s">
        <v>3</v>
      </c>
    </row>
    <row r="7" spans="2:4" s="3" customFormat="1" ht="15" thickBot="1">
      <c r="B7" s="6" t="s">
        <v>4</v>
      </c>
      <c r="C7" s="5" t="s">
        <v>5</v>
      </c>
      <c r="D7" s="5" t="s">
        <v>6</v>
      </c>
    </row>
    <row r="8" spans="2:4" s="3" customFormat="1" ht="15" thickBot="1">
      <c r="B8" s="6" t="s">
        <v>7</v>
      </c>
      <c r="C8" s="5" t="s">
        <v>8</v>
      </c>
      <c r="D8" s="5" t="s">
        <v>9</v>
      </c>
    </row>
    <row r="9" spans="2:4" s="3" customFormat="1" ht="15" thickBot="1">
      <c r="B9" s="6" t="s">
        <v>10</v>
      </c>
      <c r="C9" s="5" t="s">
        <v>11</v>
      </c>
      <c r="D9" s="5" t="s">
        <v>12</v>
      </c>
    </row>
    <row r="10" spans="2:4" s="3" customFormat="1" ht="15" thickBot="1">
      <c r="B10" s="6" t="s">
        <v>10</v>
      </c>
      <c r="C10" s="5" t="s">
        <v>13</v>
      </c>
      <c r="D10" s="5" t="s">
        <v>12</v>
      </c>
    </row>
    <row r="11" spans="2:4" s="3" customFormat="1" ht="15" thickBot="1">
      <c r="B11" s="6" t="s">
        <v>10</v>
      </c>
      <c r="C11" s="5" t="s">
        <v>14</v>
      </c>
      <c r="D11" s="5" t="s">
        <v>12</v>
      </c>
    </row>
    <row r="12" spans="2:4" s="3" customFormat="1" ht="15" thickBot="1">
      <c r="B12" s="6" t="s">
        <v>15</v>
      </c>
      <c r="C12" s="5" t="s">
        <v>16</v>
      </c>
      <c r="D12" s="5" t="s">
        <v>17</v>
      </c>
    </row>
    <row r="13" spans="2:4" s="3" customFormat="1" ht="15" thickBot="1">
      <c r="B13" s="6" t="s">
        <v>15</v>
      </c>
      <c r="C13" s="5" t="s">
        <v>18</v>
      </c>
      <c r="D13" s="5" t="s">
        <v>9</v>
      </c>
    </row>
    <row r="14" spans="2:4" s="3" customFormat="1" ht="15" thickBot="1">
      <c r="B14" s="6" t="s">
        <v>15</v>
      </c>
      <c r="C14" s="5" t="s">
        <v>19</v>
      </c>
      <c r="D14" s="5" t="s">
        <v>20</v>
      </c>
    </row>
    <row r="15" spans="2:4" s="3" customFormat="1" ht="15" thickBot="1">
      <c r="B15" s="6" t="s">
        <v>15</v>
      </c>
      <c r="C15" s="5" t="s">
        <v>21</v>
      </c>
      <c r="D15" s="5" t="s">
        <v>17</v>
      </c>
    </row>
    <row r="16" spans="2:4" s="3" customFormat="1" ht="15" thickBot="1">
      <c r="B16" s="6" t="s">
        <v>15</v>
      </c>
      <c r="C16" s="5" t="s">
        <v>22</v>
      </c>
      <c r="D16" s="5" t="s">
        <v>23</v>
      </c>
    </row>
    <row r="17" spans="2:4" s="3" customFormat="1" ht="15" thickBot="1">
      <c r="B17" s="6" t="s">
        <v>15</v>
      </c>
      <c r="C17" s="5" t="s">
        <v>24</v>
      </c>
      <c r="D17" s="5" t="s">
        <v>20</v>
      </c>
    </row>
    <row r="18" spans="2:4" s="3" customFormat="1" ht="15" thickBot="1">
      <c r="B18" s="6" t="s">
        <v>15</v>
      </c>
      <c r="C18" s="5" t="s">
        <v>25</v>
      </c>
      <c r="D18" s="5" t="s">
        <v>9</v>
      </c>
    </row>
    <row r="19" spans="2:4" s="3" customFormat="1" ht="15" thickBot="1">
      <c r="B19" s="6" t="s">
        <v>15</v>
      </c>
      <c r="C19" s="5" t="s">
        <v>26</v>
      </c>
      <c r="D19" s="5" t="s">
        <v>6</v>
      </c>
    </row>
    <row r="20" spans="2:4" s="3" customFormat="1" ht="15" thickBot="1">
      <c r="B20" s="6" t="s">
        <v>27</v>
      </c>
      <c r="C20" s="5" t="s">
        <v>245</v>
      </c>
      <c r="D20" s="5" t="s">
        <v>40</v>
      </c>
    </row>
    <row r="21" spans="2:4" s="3" customFormat="1" ht="15" thickBot="1">
      <c r="B21" s="6" t="s">
        <v>27</v>
      </c>
      <c r="C21" s="5" t="s">
        <v>28</v>
      </c>
      <c r="D21" s="5" t="s">
        <v>40</v>
      </c>
    </row>
    <row r="22" spans="2:4" s="3" customFormat="1" ht="15" thickBot="1">
      <c r="B22" s="6" t="s">
        <v>27</v>
      </c>
      <c r="C22" s="5" t="s">
        <v>29</v>
      </c>
      <c r="D22" s="5" t="s">
        <v>20</v>
      </c>
    </row>
    <row r="23" spans="2:4" s="3" customFormat="1" ht="15" thickBot="1">
      <c r="B23" s="6" t="s">
        <v>27</v>
      </c>
      <c r="C23" s="5" t="s">
        <v>30</v>
      </c>
      <c r="D23" s="5" t="s">
        <v>23</v>
      </c>
    </row>
    <row r="24" spans="2:4" s="3" customFormat="1" ht="15" thickBot="1">
      <c r="B24" s="6" t="s">
        <v>27</v>
      </c>
      <c r="C24" s="5" t="s">
        <v>31</v>
      </c>
      <c r="D24" s="5" t="s">
        <v>23</v>
      </c>
    </row>
    <row r="25" spans="2:4" s="3" customFormat="1" ht="15" thickBot="1">
      <c r="B25" s="6" t="s">
        <v>27</v>
      </c>
      <c r="C25" s="5" t="s">
        <v>32</v>
      </c>
      <c r="D25" s="5" t="s">
        <v>20</v>
      </c>
    </row>
    <row r="26" spans="2:4" s="3" customFormat="1" ht="15" thickBot="1">
      <c r="B26" s="6" t="s">
        <v>27</v>
      </c>
      <c r="C26" s="5" t="s">
        <v>27</v>
      </c>
      <c r="D26" s="5" t="s">
        <v>33</v>
      </c>
    </row>
    <row r="27" spans="2:4" s="3" customFormat="1" ht="15" thickBot="1">
      <c r="B27" s="6" t="s">
        <v>27</v>
      </c>
      <c r="C27" s="5" t="s">
        <v>34</v>
      </c>
      <c r="D27" s="5" t="s">
        <v>6</v>
      </c>
    </row>
    <row r="28" spans="2:4" s="3" customFormat="1" ht="15" thickBot="1">
      <c r="B28" s="6" t="s">
        <v>27</v>
      </c>
      <c r="C28" s="5" t="s">
        <v>35</v>
      </c>
      <c r="D28" s="5" t="s">
        <v>20</v>
      </c>
    </row>
    <row r="29" spans="2:4" s="3" customFormat="1" ht="15" thickBot="1">
      <c r="B29" s="6" t="s">
        <v>27</v>
      </c>
      <c r="C29" s="5" t="s">
        <v>36</v>
      </c>
      <c r="D29" s="5" t="s">
        <v>9</v>
      </c>
    </row>
    <row r="30" spans="2:4" s="3" customFormat="1" ht="15" thickBot="1">
      <c r="B30" s="6" t="s">
        <v>27</v>
      </c>
      <c r="C30" s="5" t="s">
        <v>37</v>
      </c>
      <c r="D30" s="5" t="s">
        <v>9</v>
      </c>
    </row>
    <row r="31" spans="2:4" s="3" customFormat="1" ht="15" thickBot="1">
      <c r="B31" s="6" t="s">
        <v>27</v>
      </c>
      <c r="C31" s="5" t="s">
        <v>38</v>
      </c>
      <c r="D31" s="5" t="s">
        <v>6</v>
      </c>
    </row>
    <row r="32" spans="2:4" s="3" customFormat="1" ht="15" thickBot="1">
      <c r="B32" s="7" t="s">
        <v>39</v>
      </c>
      <c r="C32" s="8" t="s">
        <v>39</v>
      </c>
      <c r="D32" s="8" t="s">
        <v>40</v>
      </c>
    </row>
    <row r="33" spans="2:4" s="3" customFormat="1" ht="15" thickBot="1">
      <c r="B33" s="7" t="s">
        <v>39</v>
      </c>
      <c r="C33" s="8" t="s">
        <v>41</v>
      </c>
      <c r="D33" s="8" t="s">
        <v>23</v>
      </c>
    </row>
    <row r="34" spans="2:4" s="3" customFormat="1" ht="15" thickBot="1">
      <c r="B34" s="7" t="s">
        <v>39</v>
      </c>
      <c r="C34" s="8" t="s">
        <v>42</v>
      </c>
      <c r="D34" s="8" t="s">
        <v>23</v>
      </c>
    </row>
    <row r="35" spans="2:4" s="3" customFormat="1" ht="15" thickBot="1">
      <c r="B35" s="7" t="s">
        <v>39</v>
      </c>
      <c r="C35" s="8" t="s">
        <v>43</v>
      </c>
      <c r="D35" s="8" t="s">
        <v>9</v>
      </c>
    </row>
    <row r="36" spans="2:4" s="3" customFormat="1" ht="15" thickBot="1">
      <c r="B36" s="7" t="s">
        <v>39</v>
      </c>
      <c r="C36" s="8" t="s">
        <v>44</v>
      </c>
      <c r="D36" s="8" t="s">
        <v>23</v>
      </c>
    </row>
    <row r="37" spans="2:4" s="3" customFormat="1" ht="15" thickBot="1">
      <c r="B37" s="7" t="s">
        <v>39</v>
      </c>
      <c r="C37" s="8" t="s">
        <v>45</v>
      </c>
      <c r="D37" s="8" t="s">
        <v>9</v>
      </c>
    </row>
    <row r="38" spans="2:4" s="3" customFormat="1" ht="15" thickBot="1">
      <c r="B38" s="7" t="s">
        <v>39</v>
      </c>
      <c r="C38" s="8" t="s">
        <v>46</v>
      </c>
      <c r="D38" s="8" t="s">
        <v>23</v>
      </c>
    </row>
    <row r="39" spans="2:4" s="3" customFormat="1" ht="15" thickBot="1">
      <c r="B39" s="7" t="s">
        <v>39</v>
      </c>
      <c r="C39" s="8" t="s">
        <v>47</v>
      </c>
      <c r="D39" s="8" t="s">
        <v>9</v>
      </c>
    </row>
    <row r="40" spans="2:4" s="3" customFormat="1" ht="15" thickBot="1">
      <c r="B40" s="7" t="s">
        <v>39</v>
      </c>
      <c r="C40" s="8" t="s">
        <v>48</v>
      </c>
      <c r="D40" s="8" t="s">
        <v>9</v>
      </c>
    </row>
    <row r="41" spans="2:4" s="3" customFormat="1" ht="15" thickBot="1">
      <c r="B41" s="7" t="s">
        <v>39</v>
      </c>
      <c r="C41" s="8" t="s">
        <v>49</v>
      </c>
      <c r="D41" s="8" t="s">
        <v>20</v>
      </c>
    </row>
    <row r="42" spans="2:4" s="3" customFormat="1" ht="15" thickBot="1">
      <c r="B42" s="7" t="s">
        <v>39</v>
      </c>
      <c r="C42" s="8" t="s">
        <v>50</v>
      </c>
      <c r="D42" s="8" t="s">
        <v>9</v>
      </c>
    </row>
    <row r="43" spans="2:4" s="3" customFormat="1" ht="15" thickBot="1">
      <c r="B43" s="7" t="s">
        <v>39</v>
      </c>
      <c r="C43" s="8" t="s">
        <v>51</v>
      </c>
      <c r="D43" s="8" t="s">
        <v>17</v>
      </c>
    </row>
    <row r="44" spans="2:4" s="3" customFormat="1" ht="15" thickBot="1">
      <c r="B44" s="7" t="s">
        <v>39</v>
      </c>
      <c r="C44" s="8" t="s">
        <v>52</v>
      </c>
      <c r="D44" s="8" t="s">
        <v>6</v>
      </c>
    </row>
    <row r="45" spans="2:4" s="3" customFormat="1" ht="15" thickBot="1">
      <c r="B45" s="7" t="s">
        <v>39</v>
      </c>
      <c r="C45" s="8" t="s">
        <v>53</v>
      </c>
      <c r="D45" s="8" t="s">
        <v>33</v>
      </c>
    </row>
    <row r="46" spans="2:4" s="3" customFormat="1" ht="15" thickBot="1">
      <c r="B46" s="7" t="s">
        <v>39</v>
      </c>
      <c r="C46" s="8" t="s">
        <v>54</v>
      </c>
      <c r="D46" s="8" t="s">
        <v>20</v>
      </c>
    </row>
    <row r="47" spans="2:4" s="3" customFormat="1" ht="15" thickBot="1">
      <c r="B47" s="7" t="s">
        <v>39</v>
      </c>
      <c r="C47" s="8" t="s">
        <v>55</v>
      </c>
      <c r="D47" s="8" t="s">
        <v>6</v>
      </c>
    </row>
    <row r="48" spans="2:4" s="3" customFormat="1" ht="15" thickBot="1">
      <c r="B48" s="7" t="s">
        <v>39</v>
      </c>
      <c r="C48" s="8" t="s">
        <v>56</v>
      </c>
      <c r="D48" s="8" t="s">
        <v>20</v>
      </c>
    </row>
    <row r="49" spans="2:4" s="3" customFormat="1" ht="15" thickBot="1">
      <c r="B49" s="7" t="s">
        <v>39</v>
      </c>
      <c r="C49" s="8" t="s">
        <v>57</v>
      </c>
      <c r="D49" s="8" t="s">
        <v>20</v>
      </c>
    </row>
    <row r="50" spans="2:4" s="3" customFormat="1" ht="15" thickBot="1">
      <c r="B50" s="7" t="s">
        <v>39</v>
      </c>
      <c r="C50" s="8" t="s">
        <v>58</v>
      </c>
      <c r="D50" s="8" t="s">
        <v>6</v>
      </c>
    </row>
    <row r="51" spans="2:4" s="3" customFormat="1" ht="15" thickBot="1">
      <c r="B51" s="7" t="s">
        <v>39</v>
      </c>
      <c r="C51" s="8" t="s">
        <v>59</v>
      </c>
      <c r="D51" s="8" t="s">
        <v>6</v>
      </c>
    </row>
    <row r="52" spans="2:4" s="3" customFormat="1" ht="15" thickBot="1">
      <c r="B52" s="7" t="s">
        <v>39</v>
      </c>
      <c r="C52" s="8" t="s">
        <v>60</v>
      </c>
      <c r="D52" s="8" t="s">
        <v>17</v>
      </c>
    </row>
    <row r="53" spans="2:4" s="3" customFormat="1" ht="15" thickBot="1">
      <c r="B53" s="7" t="s">
        <v>39</v>
      </c>
      <c r="C53" s="8" t="s">
        <v>61</v>
      </c>
      <c r="D53" s="8" t="s">
        <v>17</v>
      </c>
    </row>
    <row r="54" spans="2:4" s="3" customFormat="1" ht="15" thickBot="1">
      <c r="B54" s="7" t="s">
        <v>39</v>
      </c>
      <c r="C54" s="8" t="s">
        <v>62</v>
      </c>
      <c r="D54" s="8" t="s">
        <v>23</v>
      </c>
    </row>
    <row r="55" spans="2:4" s="3" customFormat="1" ht="15" thickBot="1">
      <c r="B55" s="7" t="s">
        <v>39</v>
      </c>
      <c r="C55" s="8" t="s">
        <v>63</v>
      </c>
      <c r="D55" s="8" t="s">
        <v>23</v>
      </c>
    </row>
    <row r="56" spans="2:4" s="3" customFormat="1" ht="15" thickBot="1">
      <c r="B56" s="6" t="s">
        <v>64</v>
      </c>
      <c r="C56" s="5" t="s">
        <v>65</v>
      </c>
      <c r="D56" s="5" t="s">
        <v>6</v>
      </c>
    </row>
    <row r="57" spans="2:4" s="3" customFormat="1" ht="15" thickBot="1">
      <c r="B57" s="6" t="s">
        <v>64</v>
      </c>
      <c r="C57" s="5" t="s">
        <v>66</v>
      </c>
      <c r="D57" s="5" t="s">
        <v>40</v>
      </c>
    </row>
    <row r="58" spans="2:4" s="3" customFormat="1" ht="15" thickBot="1">
      <c r="B58" s="6" t="s">
        <v>64</v>
      </c>
      <c r="C58" s="5" t="s">
        <v>67</v>
      </c>
      <c r="D58" s="5" t="s">
        <v>23</v>
      </c>
    </row>
    <row r="59" spans="2:4" s="3" customFormat="1" ht="15" thickBot="1">
      <c r="B59" s="6" t="s">
        <v>64</v>
      </c>
      <c r="C59" s="5" t="s">
        <v>68</v>
      </c>
      <c r="D59" s="5" t="s">
        <v>23</v>
      </c>
    </row>
    <row r="60" spans="2:4" s="3" customFormat="1" ht="15" thickBot="1">
      <c r="B60" s="6" t="s">
        <v>64</v>
      </c>
      <c r="C60" s="5" t="s">
        <v>69</v>
      </c>
      <c r="D60" s="5" t="s">
        <v>9</v>
      </c>
    </row>
    <row r="61" spans="2:4" s="3" customFormat="1" ht="15" thickBot="1">
      <c r="B61" s="6" t="s">
        <v>64</v>
      </c>
      <c r="C61" s="5" t="s">
        <v>70</v>
      </c>
      <c r="D61" s="5" t="s">
        <v>9</v>
      </c>
    </row>
    <row r="62" spans="2:4" s="3" customFormat="1" ht="15" thickBot="1">
      <c r="B62" s="6" t="s">
        <v>64</v>
      </c>
      <c r="C62" s="5" t="s">
        <v>71</v>
      </c>
      <c r="D62" s="5" t="s">
        <v>9</v>
      </c>
    </row>
    <row r="63" spans="2:4" s="3" customFormat="1" ht="15" thickBot="1">
      <c r="B63" s="6" t="s">
        <v>64</v>
      </c>
      <c r="C63" s="5" t="s">
        <v>72</v>
      </c>
      <c r="D63" s="5" t="s">
        <v>23</v>
      </c>
    </row>
    <row r="64" spans="2:4" s="3" customFormat="1" ht="15" thickBot="1">
      <c r="B64" s="6" t="s">
        <v>64</v>
      </c>
      <c r="C64" s="5" t="s">
        <v>73</v>
      </c>
      <c r="D64" s="5" t="s">
        <v>9</v>
      </c>
    </row>
    <row r="65" spans="2:4" s="3" customFormat="1" ht="15" thickBot="1">
      <c r="B65" s="6" t="s">
        <v>64</v>
      </c>
      <c r="C65" s="5" t="s">
        <v>74</v>
      </c>
      <c r="D65" s="5" t="s">
        <v>23</v>
      </c>
    </row>
    <row r="66" spans="2:4" s="3" customFormat="1" ht="15" thickBot="1">
      <c r="B66" s="6" t="s">
        <v>64</v>
      </c>
      <c r="C66" s="5" t="s">
        <v>75</v>
      </c>
      <c r="D66" s="5" t="s">
        <v>6</v>
      </c>
    </row>
    <row r="67" spans="2:4" s="3" customFormat="1" ht="15" thickBot="1">
      <c r="B67" s="6" t="s">
        <v>64</v>
      </c>
      <c r="C67" s="5" t="s">
        <v>76</v>
      </c>
      <c r="D67" s="5" t="s">
        <v>6</v>
      </c>
    </row>
    <row r="68" spans="2:4" s="3" customFormat="1" ht="15" thickBot="1">
      <c r="B68" s="6" t="s">
        <v>64</v>
      </c>
      <c r="C68" s="5" t="s">
        <v>77</v>
      </c>
      <c r="D68" s="5" t="s">
        <v>9</v>
      </c>
    </row>
    <row r="69" spans="2:4" s="3" customFormat="1" ht="15" thickBot="1">
      <c r="B69" s="6" t="s">
        <v>64</v>
      </c>
      <c r="C69" s="5" t="s">
        <v>78</v>
      </c>
      <c r="D69" s="5" t="s">
        <v>9</v>
      </c>
    </row>
    <row r="70" spans="2:4" s="3" customFormat="1" ht="15" thickBot="1">
      <c r="B70" s="6" t="s">
        <v>64</v>
      </c>
      <c r="C70" s="5" t="s">
        <v>79</v>
      </c>
      <c r="D70" s="5" t="s">
        <v>6</v>
      </c>
    </row>
    <row r="71" spans="2:4" s="3" customFormat="1" ht="15" thickBot="1">
      <c r="B71" s="6" t="s">
        <v>64</v>
      </c>
      <c r="C71" s="5" t="s">
        <v>80</v>
      </c>
      <c r="D71" s="5" t="s">
        <v>17</v>
      </c>
    </row>
    <row r="72" spans="2:4" s="3" customFormat="1" ht="15" thickBot="1">
      <c r="B72" s="6" t="s">
        <v>64</v>
      </c>
      <c r="C72" s="5" t="s">
        <v>81</v>
      </c>
      <c r="D72" s="5" t="s">
        <v>17</v>
      </c>
    </row>
    <row r="73" spans="2:4" s="3" customFormat="1" ht="15" thickBot="1">
      <c r="B73" s="6" t="s">
        <v>64</v>
      </c>
      <c r="C73" s="5" t="s">
        <v>82</v>
      </c>
      <c r="D73" s="5" t="s">
        <v>33</v>
      </c>
    </row>
    <row r="74" spans="2:4" s="3" customFormat="1" ht="15" thickBot="1">
      <c r="B74" s="6" t="s">
        <v>64</v>
      </c>
      <c r="C74" s="5" t="s">
        <v>83</v>
      </c>
      <c r="D74" s="5" t="s">
        <v>84</v>
      </c>
    </row>
    <row r="75" spans="2:4" s="3" customFormat="1" ht="15" thickBot="1">
      <c r="B75" s="6" t="s">
        <v>64</v>
      </c>
      <c r="C75" s="5" t="s">
        <v>85</v>
      </c>
      <c r="D75" s="5" t="s">
        <v>17</v>
      </c>
    </row>
    <row r="76" spans="2:4" s="3" customFormat="1" ht="15" thickBot="1">
      <c r="B76" s="6" t="s">
        <v>64</v>
      </c>
      <c r="C76" s="5" t="s">
        <v>86</v>
      </c>
      <c r="D76" s="5" t="s">
        <v>17</v>
      </c>
    </row>
    <row r="77" spans="2:4" s="3" customFormat="1" ht="15" thickBot="1">
      <c r="B77" s="6" t="s">
        <v>64</v>
      </c>
      <c r="C77" s="5" t="s">
        <v>87</v>
      </c>
      <c r="D77" s="5" t="s">
        <v>20</v>
      </c>
    </row>
    <row r="78" spans="2:4" s="3" customFormat="1" ht="15" thickBot="1">
      <c r="B78" s="6" t="s">
        <v>64</v>
      </c>
      <c r="C78" s="5" t="s">
        <v>88</v>
      </c>
      <c r="D78" s="5" t="s">
        <v>20</v>
      </c>
    </row>
    <row r="79" spans="2:4" s="3" customFormat="1" ht="15" thickBot="1">
      <c r="B79" s="6" t="s">
        <v>64</v>
      </c>
      <c r="C79" s="5" t="s">
        <v>89</v>
      </c>
      <c r="D79" s="5" t="s">
        <v>20</v>
      </c>
    </row>
    <row r="80" spans="2:4" s="3" customFormat="1" ht="15" thickBot="1">
      <c r="B80" s="6" t="s">
        <v>64</v>
      </c>
      <c r="C80" s="5" t="s">
        <v>90</v>
      </c>
      <c r="D80" s="5" t="s">
        <v>174</v>
      </c>
    </row>
    <row r="81" spans="2:4" s="3" customFormat="1" ht="15" thickBot="1">
      <c r="B81" s="6" t="s">
        <v>64</v>
      </c>
      <c r="C81" s="5" t="s">
        <v>91</v>
      </c>
      <c r="D81" s="5" t="s">
        <v>33</v>
      </c>
    </row>
    <row r="82" spans="2:4" s="3" customFormat="1" ht="15" thickBot="1">
      <c r="B82" s="6" t="s">
        <v>64</v>
      </c>
      <c r="C82" s="5" t="s">
        <v>92</v>
      </c>
      <c r="D82" s="5" t="s">
        <v>6</v>
      </c>
    </row>
    <row r="83" spans="2:4" s="3" customFormat="1" ht="15" thickBot="1">
      <c r="B83" s="6" t="s">
        <v>64</v>
      </c>
      <c r="C83" s="5" t="s">
        <v>93</v>
      </c>
      <c r="D83" s="5" t="s">
        <v>17</v>
      </c>
    </row>
    <row r="84" spans="2:4" s="3" customFormat="1" ht="15" thickBot="1">
      <c r="B84" s="6" t="s">
        <v>64</v>
      </c>
      <c r="C84" s="5" t="s">
        <v>94</v>
      </c>
      <c r="D84" s="5" t="s">
        <v>20</v>
      </c>
    </row>
    <row r="85" spans="2:4" s="3" customFormat="1" ht="15" thickBot="1">
      <c r="B85" s="6" t="s">
        <v>64</v>
      </c>
      <c r="C85" s="5" t="s">
        <v>95</v>
      </c>
      <c r="D85" s="5" t="s">
        <v>17</v>
      </c>
    </row>
    <row r="86" spans="2:4" s="3" customFormat="1" ht="15" thickBot="1">
      <c r="B86" s="6" t="s">
        <v>64</v>
      </c>
      <c r="C86" s="5" t="s">
        <v>96</v>
      </c>
      <c r="D86" s="5" t="s">
        <v>20</v>
      </c>
    </row>
    <row r="87" spans="2:4" s="3" customFormat="1" ht="15" thickBot="1">
      <c r="B87" s="6" t="s">
        <v>64</v>
      </c>
      <c r="C87" s="5" t="s">
        <v>97</v>
      </c>
      <c r="D87" s="5" t="s">
        <v>20</v>
      </c>
    </row>
    <row r="88" spans="2:4" s="3" customFormat="1" ht="15" thickBot="1">
      <c r="B88" s="6" t="s">
        <v>64</v>
      </c>
      <c r="C88" s="5" t="s">
        <v>98</v>
      </c>
      <c r="D88" s="5" t="s">
        <v>20</v>
      </c>
    </row>
    <row r="89" spans="2:4" s="3" customFormat="1" ht="15" thickBot="1">
      <c r="B89" s="6" t="s">
        <v>64</v>
      </c>
      <c r="C89" s="5" t="s">
        <v>99</v>
      </c>
      <c r="D89" s="5" t="s">
        <v>9</v>
      </c>
    </row>
    <row r="90" spans="2:4" s="3" customFormat="1" ht="15" thickBot="1">
      <c r="B90" s="6" t="s">
        <v>64</v>
      </c>
      <c r="C90" s="5" t="s">
        <v>100</v>
      </c>
      <c r="D90" s="5" t="s">
        <v>9</v>
      </c>
    </row>
    <row r="91" spans="2:4" s="3" customFormat="1" ht="15" thickBot="1">
      <c r="B91" s="6" t="s">
        <v>64</v>
      </c>
      <c r="C91" s="5" t="s">
        <v>101</v>
      </c>
      <c r="D91" s="5" t="s">
        <v>9</v>
      </c>
    </row>
    <row r="92" spans="2:4" s="3" customFormat="1" ht="15" thickBot="1">
      <c r="B92" s="6" t="s">
        <v>64</v>
      </c>
      <c r="C92" s="5" t="s">
        <v>102</v>
      </c>
      <c r="D92" s="5" t="s">
        <v>23</v>
      </c>
    </row>
    <row r="93" spans="2:4" s="3" customFormat="1" ht="15" thickBot="1">
      <c r="B93" s="6" t="s">
        <v>64</v>
      </c>
      <c r="C93" s="5" t="s">
        <v>103</v>
      </c>
      <c r="D93" s="5" t="s">
        <v>9</v>
      </c>
    </row>
    <row r="94" spans="2:4" s="3" customFormat="1" ht="15" thickBot="1">
      <c r="B94" s="6" t="s">
        <v>64</v>
      </c>
      <c r="C94" s="5" t="s">
        <v>104</v>
      </c>
      <c r="D94" s="5" t="s">
        <v>9</v>
      </c>
    </row>
    <row r="95" spans="2:4" s="3" customFormat="1" ht="15" thickBot="1">
      <c r="B95" s="6" t="s">
        <v>64</v>
      </c>
      <c r="C95" s="5" t="s">
        <v>105</v>
      </c>
      <c r="D95" s="5" t="s">
        <v>6</v>
      </c>
    </row>
    <row r="96" spans="2:4" s="3" customFormat="1" ht="15" thickBot="1">
      <c r="B96" s="6" t="s">
        <v>64</v>
      </c>
      <c r="C96" s="5" t="s">
        <v>106</v>
      </c>
      <c r="D96" s="5" t="s">
        <v>6</v>
      </c>
    </row>
    <row r="97" spans="2:4" s="3" customFormat="1" ht="15" thickBot="1">
      <c r="B97" s="6" t="s">
        <v>64</v>
      </c>
      <c r="C97" s="5" t="s">
        <v>107</v>
      </c>
      <c r="D97" s="5" t="s">
        <v>6</v>
      </c>
    </row>
    <row r="98" spans="2:4" s="3" customFormat="1" ht="15" thickBot="1">
      <c r="B98" s="6" t="s">
        <v>64</v>
      </c>
      <c r="C98" s="5" t="s">
        <v>108</v>
      </c>
      <c r="D98" s="5" t="s">
        <v>9</v>
      </c>
    </row>
    <row r="99" spans="2:4" s="3" customFormat="1" ht="15" thickBot="1">
      <c r="B99" s="6" t="s">
        <v>64</v>
      </c>
      <c r="C99" s="5" t="s">
        <v>109</v>
      </c>
      <c r="D99" s="5" t="s">
        <v>9</v>
      </c>
    </row>
    <row r="100" spans="2:4" s="3" customFormat="1" ht="15" thickBot="1">
      <c r="B100" s="6" t="s">
        <v>64</v>
      </c>
      <c r="C100" s="5" t="s">
        <v>110</v>
      </c>
      <c r="D100" s="5" t="s">
        <v>40</v>
      </c>
    </row>
    <row r="101" spans="2:4" s="3" customFormat="1" ht="15" thickBot="1">
      <c r="B101" s="6" t="s">
        <v>64</v>
      </c>
      <c r="C101" s="5" t="s">
        <v>111</v>
      </c>
      <c r="D101" s="5" t="s">
        <v>6</v>
      </c>
    </row>
    <row r="102" spans="2:4" s="3" customFormat="1" ht="15" thickBot="1">
      <c r="B102" s="6" t="s">
        <v>112</v>
      </c>
      <c r="C102" s="5" t="s">
        <v>113</v>
      </c>
      <c r="D102" s="5" t="s">
        <v>23</v>
      </c>
    </row>
    <row r="103" spans="2:4" s="3" customFormat="1" ht="15" thickBot="1">
      <c r="B103" s="6" t="s">
        <v>112</v>
      </c>
      <c r="C103" s="5" t="s">
        <v>114</v>
      </c>
      <c r="D103" s="5" t="s">
        <v>23</v>
      </c>
    </row>
    <row r="104" spans="2:4" s="3" customFormat="1" ht="15" thickBot="1">
      <c r="B104" s="6" t="s">
        <v>112</v>
      </c>
      <c r="C104" s="5" t="s">
        <v>115</v>
      </c>
      <c r="D104" s="5" t="s">
        <v>17</v>
      </c>
    </row>
    <row r="105" spans="2:4" s="3" customFormat="1" ht="15" thickBot="1">
      <c r="B105" s="6" t="s">
        <v>112</v>
      </c>
      <c r="C105" s="5" t="s">
        <v>116</v>
      </c>
      <c r="D105" s="5" t="s">
        <v>9</v>
      </c>
    </row>
    <row r="106" spans="2:4" s="3" customFormat="1" ht="15" thickBot="1">
      <c r="B106" s="6" t="s">
        <v>112</v>
      </c>
      <c r="C106" s="5" t="s">
        <v>117</v>
      </c>
      <c r="D106" s="5" t="s">
        <v>9</v>
      </c>
    </row>
    <row r="107" spans="2:4" s="3" customFormat="1" ht="15" thickBot="1">
      <c r="B107" s="6" t="s">
        <v>112</v>
      </c>
      <c r="C107" s="5" t="s">
        <v>118</v>
      </c>
      <c r="D107" s="5" t="s">
        <v>9</v>
      </c>
    </row>
    <row r="108" spans="2:4" s="3" customFormat="1" ht="15" thickBot="1">
      <c r="B108" s="6" t="s">
        <v>112</v>
      </c>
      <c r="C108" s="5" t="s">
        <v>119</v>
      </c>
      <c r="D108" s="5" t="s">
        <v>9</v>
      </c>
    </row>
    <row r="109" spans="2:4" s="3" customFormat="1" ht="15" thickBot="1">
      <c r="B109" s="6" t="s">
        <v>112</v>
      </c>
      <c r="C109" s="5" t="s">
        <v>120</v>
      </c>
      <c r="D109" s="5" t="s">
        <v>6</v>
      </c>
    </row>
    <row r="110" spans="2:4" s="3" customFormat="1" ht="15" thickBot="1">
      <c r="B110" s="6" t="s">
        <v>112</v>
      </c>
      <c r="C110" s="5" t="s">
        <v>121</v>
      </c>
      <c r="D110" s="5" t="s">
        <v>6</v>
      </c>
    </row>
    <row r="111" spans="2:4" s="3" customFormat="1" ht="15" thickBot="1">
      <c r="B111" s="6" t="s">
        <v>112</v>
      </c>
      <c r="C111" s="5" t="s">
        <v>122</v>
      </c>
      <c r="D111" s="5" t="s">
        <v>9</v>
      </c>
    </row>
    <row r="112" spans="2:4" s="3" customFormat="1" ht="15" thickBot="1">
      <c r="B112" s="6" t="s">
        <v>112</v>
      </c>
      <c r="C112" s="5" t="s">
        <v>123</v>
      </c>
      <c r="D112" s="5" t="s">
        <v>9</v>
      </c>
    </row>
    <row r="113" spans="2:4" s="3" customFormat="1" ht="15" thickBot="1">
      <c r="B113" s="6" t="s">
        <v>112</v>
      </c>
      <c r="C113" s="5" t="s">
        <v>124</v>
      </c>
      <c r="D113" s="5" t="s">
        <v>6</v>
      </c>
    </row>
    <row r="114" spans="2:4" s="3" customFormat="1" ht="15" thickBot="1">
      <c r="B114" s="6" t="s">
        <v>112</v>
      </c>
      <c r="C114" s="5" t="s">
        <v>125</v>
      </c>
      <c r="D114" s="5" t="s">
        <v>20</v>
      </c>
    </row>
    <row r="115" spans="2:4" s="3" customFormat="1" ht="15" thickBot="1">
      <c r="B115" s="6" t="s">
        <v>112</v>
      </c>
      <c r="C115" s="5" t="s">
        <v>126</v>
      </c>
      <c r="D115" s="5" t="s">
        <v>33</v>
      </c>
    </row>
    <row r="116" spans="2:4" s="3" customFormat="1" ht="15" thickBot="1">
      <c r="B116" s="6" t="s">
        <v>112</v>
      </c>
      <c r="C116" s="5" t="s">
        <v>127</v>
      </c>
      <c r="D116" s="5" t="s">
        <v>9</v>
      </c>
    </row>
    <row r="117" spans="2:4" s="3" customFormat="1" ht="15" thickBot="1">
      <c r="B117" s="6" t="s">
        <v>112</v>
      </c>
      <c r="C117" s="5" t="s">
        <v>128</v>
      </c>
      <c r="D117" s="5" t="s">
        <v>23</v>
      </c>
    </row>
    <row r="118" spans="2:4" s="3" customFormat="1" ht="15" thickBot="1">
      <c r="B118" s="6" t="s">
        <v>112</v>
      </c>
      <c r="C118" s="5" t="s">
        <v>129</v>
      </c>
      <c r="D118" s="5" t="s">
        <v>23</v>
      </c>
    </row>
    <row r="119" spans="2:4" s="3" customFormat="1" ht="15" thickBot="1">
      <c r="B119" s="6" t="s">
        <v>130</v>
      </c>
      <c r="C119" s="5" t="s">
        <v>131</v>
      </c>
      <c r="D119" s="5" t="s">
        <v>40</v>
      </c>
    </row>
    <row r="120" spans="2:4" s="3" customFormat="1" ht="15" thickBot="1">
      <c r="B120" s="6" t="s">
        <v>130</v>
      </c>
      <c r="C120" s="5" t="s">
        <v>132</v>
      </c>
      <c r="D120" s="5" t="s">
        <v>9</v>
      </c>
    </row>
    <row r="121" spans="2:4" s="3" customFormat="1" ht="15" thickBot="1">
      <c r="B121" s="6" t="s">
        <v>130</v>
      </c>
      <c r="C121" s="5" t="s">
        <v>133</v>
      </c>
      <c r="D121" s="5" t="s">
        <v>23</v>
      </c>
    </row>
    <row r="122" spans="2:4" s="3" customFormat="1" ht="15" thickBot="1">
      <c r="B122" s="6" t="s">
        <v>130</v>
      </c>
      <c r="C122" s="5" t="s">
        <v>134</v>
      </c>
      <c r="D122" s="5" t="s">
        <v>9</v>
      </c>
    </row>
    <row r="123" spans="2:4" s="3" customFormat="1" ht="15" thickBot="1">
      <c r="B123" s="6" t="s">
        <v>130</v>
      </c>
      <c r="C123" s="5" t="s">
        <v>135</v>
      </c>
      <c r="D123" s="5" t="s">
        <v>20</v>
      </c>
    </row>
    <row r="124" spans="2:4" s="3" customFormat="1" ht="15" thickBot="1">
      <c r="B124" s="6" t="s">
        <v>130</v>
      </c>
      <c r="C124" s="5" t="s">
        <v>136</v>
      </c>
      <c r="D124" s="5" t="s">
        <v>20</v>
      </c>
    </row>
    <row r="125" spans="2:4" s="3" customFormat="1" ht="15" thickBot="1">
      <c r="B125" s="6" t="s">
        <v>130</v>
      </c>
      <c r="C125" s="5" t="s">
        <v>137</v>
      </c>
      <c r="D125" s="5" t="s">
        <v>20</v>
      </c>
    </row>
    <row r="126" spans="2:4" s="3" customFormat="1" ht="15" thickBot="1">
      <c r="B126" s="6" t="s">
        <v>130</v>
      </c>
      <c r="C126" s="5" t="s">
        <v>138</v>
      </c>
      <c r="D126" s="5" t="s">
        <v>9</v>
      </c>
    </row>
    <row r="127" spans="2:4" s="3" customFormat="1" ht="15" thickBot="1">
      <c r="B127" s="6" t="s">
        <v>130</v>
      </c>
      <c r="C127" s="5" t="s">
        <v>139</v>
      </c>
      <c r="D127" s="5" t="s">
        <v>9</v>
      </c>
    </row>
    <row r="128" spans="2:4" s="3" customFormat="1" ht="15" thickBot="1">
      <c r="B128" s="6" t="s">
        <v>130</v>
      </c>
      <c r="C128" s="5" t="s">
        <v>140</v>
      </c>
      <c r="D128" s="5" t="s">
        <v>9</v>
      </c>
    </row>
    <row r="129" spans="2:4" s="3" customFormat="1" ht="15" thickBot="1">
      <c r="B129" s="6" t="s">
        <v>130</v>
      </c>
      <c r="C129" s="5" t="s">
        <v>141</v>
      </c>
      <c r="D129" s="5" t="s">
        <v>23</v>
      </c>
    </row>
    <row r="130" spans="2:4" s="3" customFormat="1" ht="15" thickBot="1">
      <c r="B130" s="6" t="s">
        <v>130</v>
      </c>
      <c r="C130" s="5" t="s">
        <v>142</v>
      </c>
      <c r="D130" s="5" t="s">
        <v>6</v>
      </c>
    </row>
    <row r="131" spans="2:4" s="3" customFormat="1" ht="15" thickBot="1">
      <c r="B131" s="6" t="s">
        <v>130</v>
      </c>
      <c r="C131" s="5" t="s">
        <v>143</v>
      </c>
      <c r="D131" s="5" t="s">
        <v>20</v>
      </c>
    </row>
    <row r="132" spans="2:4" s="3" customFormat="1" ht="15" thickBot="1">
      <c r="B132" s="6" t="s">
        <v>130</v>
      </c>
      <c r="C132" s="5" t="s">
        <v>144</v>
      </c>
      <c r="D132" s="5" t="s">
        <v>20</v>
      </c>
    </row>
    <row r="133" spans="2:4" s="3" customFormat="1" ht="15" thickBot="1">
      <c r="B133" s="6" t="s">
        <v>130</v>
      </c>
      <c r="C133" s="5" t="s">
        <v>145</v>
      </c>
      <c r="D133" s="5" t="s">
        <v>17</v>
      </c>
    </row>
    <row r="134" spans="2:4" s="3" customFormat="1" ht="15" thickBot="1">
      <c r="B134" s="6" t="s">
        <v>130</v>
      </c>
      <c r="C134" s="5" t="s">
        <v>146</v>
      </c>
      <c r="D134" s="5" t="s">
        <v>147</v>
      </c>
    </row>
    <row r="135" spans="2:4" s="3" customFormat="1" ht="15" thickBot="1">
      <c r="B135" s="6" t="s">
        <v>130</v>
      </c>
      <c r="C135" s="5" t="s">
        <v>148</v>
      </c>
      <c r="D135" s="5" t="s">
        <v>9</v>
      </c>
    </row>
    <row r="136" spans="2:4" s="3" customFormat="1" ht="15" thickBot="1">
      <c r="B136" s="6" t="s">
        <v>130</v>
      </c>
      <c r="C136" s="5" t="s">
        <v>149</v>
      </c>
      <c r="D136" s="5" t="s">
        <v>9</v>
      </c>
    </row>
    <row r="137" spans="2:4" s="3" customFormat="1" ht="15" thickBot="1">
      <c r="B137" s="6" t="s">
        <v>130</v>
      </c>
      <c r="C137" s="5" t="s">
        <v>150</v>
      </c>
      <c r="D137" s="5" t="s">
        <v>20</v>
      </c>
    </row>
    <row r="138" spans="2:4" s="3" customFormat="1" ht="15" thickBot="1">
      <c r="B138" s="6" t="s">
        <v>151</v>
      </c>
      <c r="C138" s="5" t="s">
        <v>152</v>
      </c>
      <c r="D138" s="5" t="s">
        <v>6</v>
      </c>
    </row>
    <row r="139" spans="2:4" s="3" customFormat="1" ht="15" thickBot="1">
      <c r="B139" s="6" t="s">
        <v>151</v>
      </c>
      <c r="C139" s="5" t="s">
        <v>153</v>
      </c>
      <c r="D139" s="5" t="s">
        <v>6</v>
      </c>
    </row>
    <row r="140" spans="2:4" s="3" customFormat="1" ht="15" thickBot="1">
      <c r="B140" s="6" t="s">
        <v>151</v>
      </c>
      <c r="C140" s="5" t="s">
        <v>154</v>
      </c>
      <c r="D140" s="5" t="s">
        <v>9</v>
      </c>
    </row>
    <row r="141" spans="2:4" s="3" customFormat="1" ht="15" thickBot="1">
      <c r="B141" s="6" t="s">
        <v>151</v>
      </c>
      <c r="C141" s="5" t="s">
        <v>155</v>
      </c>
      <c r="D141" s="5" t="s">
        <v>23</v>
      </c>
    </row>
    <row r="142" spans="2:4" s="3" customFormat="1" ht="15" thickBot="1">
      <c r="B142" s="6" t="s">
        <v>151</v>
      </c>
      <c r="C142" s="5" t="s">
        <v>156</v>
      </c>
      <c r="D142" s="5" t="s">
        <v>9</v>
      </c>
    </row>
    <row r="143" spans="2:4" s="3" customFormat="1" ht="15" thickBot="1">
      <c r="B143" s="6" t="s">
        <v>151</v>
      </c>
      <c r="C143" s="5" t="s">
        <v>157</v>
      </c>
      <c r="D143" s="5" t="s">
        <v>9</v>
      </c>
    </row>
    <row r="144" spans="2:4" s="3" customFormat="1" ht="15" thickBot="1">
      <c r="B144" s="6" t="s">
        <v>151</v>
      </c>
      <c r="C144" s="5" t="s">
        <v>158</v>
      </c>
      <c r="D144" s="5" t="s">
        <v>9</v>
      </c>
    </row>
    <row r="145" spans="2:4" s="3" customFormat="1" ht="15" thickBot="1">
      <c r="B145" s="6" t="s">
        <v>151</v>
      </c>
      <c r="C145" s="5" t="s">
        <v>159</v>
      </c>
      <c r="D145" s="5" t="s">
        <v>20</v>
      </c>
    </row>
    <row r="146" spans="2:4" s="3" customFormat="1" ht="15" thickBot="1">
      <c r="B146" s="6" t="s">
        <v>151</v>
      </c>
      <c r="C146" s="5" t="s">
        <v>160</v>
      </c>
      <c r="D146" s="5" t="s">
        <v>6</v>
      </c>
    </row>
    <row r="147" spans="2:4" s="3" customFormat="1" ht="15" thickBot="1">
      <c r="B147" s="6" t="s">
        <v>151</v>
      </c>
      <c r="C147" s="5" t="s">
        <v>161</v>
      </c>
      <c r="D147" s="5" t="s">
        <v>6</v>
      </c>
    </row>
    <row r="148" spans="2:4" s="3" customFormat="1" ht="15" thickBot="1">
      <c r="B148" s="6" t="s">
        <v>151</v>
      </c>
      <c r="C148" s="5" t="s">
        <v>162</v>
      </c>
      <c r="D148" s="5" t="s">
        <v>6</v>
      </c>
    </row>
    <row r="149" spans="2:4" s="3" customFormat="1" ht="15" thickBot="1">
      <c r="B149" s="6" t="s">
        <v>151</v>
      </c>
      <c r="C149" s="5" t="s">
        <v>163</v>
      </c>
      <c r="D149" s="5" t="s">
        <v>17</v>
      </c>
    </row>
    <row r="150" spans="2:4" s="3" customFormat="1" ht="15" thickBot="1">
      <c r="B150" s="6" t="s">
        <v>151</v>
      </c>
      <c r="C150" s="5" t="s">
        <v>164</v>
      </c>
      <c r="D150" s="5" t="s">
        <v>20</v>
      </c>
    </row>
    <row r="151" spans="2:4" s="3" customFormat="1" ht="15" thickBot="1">
      <c r="B151" s="6" t="s">
        <v>151</v>
      </c>
      <c r="C151" s="5" t="s">
        <v>165</v>
      </c>
      <c r="D151" s="5" t="s">
        <v>17</v>
      </c>
    </row>
    <row r="152" spans="2:4" s="3" customFormat="1" ht="15" thickBot="1">
      <c r="B152" s="6" t="s">
        <v>151</v>
      </c>
      <c r="C152" s="5" t="s">
        <v>166</v>
      </c>
      <c r="D152" s="5" t="s">
        <v>17</v>
      </c>
    </row>
    <row r="153" spans="2:4" s="3" customFormat="1" ht="15" thickBot="1">
      <c r="B153" s="6" t="s">
        <v>151</v>
      </c>
      <c r="C153" s="5" t="s">
        <v>167</v>
      </c>
      <c r="D153" s="5" t="s">
        <v>33</v>
      </c>
    </row>
    <row r="154" spans="2:4" s="3" customFormat="1" ht="15" thickBot="1">
      <c r="B154" s="6" t="s">
        <v>151</v>
      </c>
      <c r="C154" s="5" t="s">
        <v>168</v>
      </c>
      <c r="D154" s="5" t="s">
        <v>20</v>
      </c>
    </row>
    <row r="155" spans="2:4" s="3" customFormat="1" ht="15" thickBot="1">
      <c r="B155" s="6" t="s">
        <v>151</v>
      </c>
      <c r="C155" s="5" t="s">
        <v>169</v>
      </c>
      <c r="D155" s="5" t="s">
        <v>6</v>
      </c>
    </row>
    <row r="156" spans="2:4" s="3" customFormat="1" ht="15" thickBot="1">
      <c r="B156" s="6" t="s">
        <v>151</v>
      </c>
      <c r="C156" s="5" t="s">
        <v>170</v>
      </c>
      <c r="D156" s="5" t="s">
        <v>6</v>
      </c>
    </row>
    <row r="157" spans="2:4" s="3" customFormat="1" ht="15" thickBot="1">
      <c r="B157" s="6" t="s">
        <v>151</v>
      </c>
      <c r="C157" s="5" t="s">
        <v>171</v>
      </c>
      <c r="D157" s="5" t="s">
        <v>6</v>
      </c>
    </row>
    <row r="158" spans="2:4" s="3" customFormat="1" ht="15" thickBot="1">
      <c r="B158" s="6" t="s">
        <v>151</v>
      </c>
      <c r="C158" s="5" t="s">
        <v>172</v>
      </c>
      <c r="D158" s="5" t="s">
        <v>17</v>
      </c>
    </row>
    <row r="159" spans="2:4" s="3" customFormat="1" ht="15" thickBot="1">
      <c r="B159" s="6" t="s">
        <v>151</v>
      </c>
      <c r="C159" s="5" t="s">
        <v>173</v>
      </c>
      <c r="D159" s="5" t="s">
        <v>174</v>
      </c>
    </row>
    <row r="160" spans="2:4" s="3" customFormat="1" ht="15" thickBot="1">
      <c r="B160" s="6" t="s">
        <v>151</v>
      </c>
      <c r="C160" s="5" t="s">
        <v>175</v>
      </c>
      <c r="D160" s="5" t="s">
        <v>17</v>
      </c>
    </row>
    <row r="161" spans="2:4" s="3" customFormat="1" ht="15" thickBot="1">
      <c r="B161" s="6" t="s">
        <v>151</v>
      </c>
      <c r="C161" s="5" t="s">
        <v>176</v>
      </c>
      <c r="D161" s="5" t="s">
        <v>174</v>
      </c>
    </row>
    <row r="162" spans="2:4" s="3" customFormat="1" ht="15" thickBot="1">
      <c r="B162" s="6" t="s">
        <v>177</v>
      </c>
      <c r="C162" s="5" t="s">
        <v>178</v>
      </c>
      <c r="D162" s="5" t="s">
        <v>17</v>
      </c>
    </row>
    <row r="163" spans="2:4" s="3" customFormat="1" ht="15" thickBot="1">
      <c r="B163" s="6" t="s">
        <v>177</v>
      </c>
      <c r="C163" s="5" t="s">
        <v>179</v>
      </c>
      <c r="D163" s="5" t="s">
        <v>17</v>
      </c>
    </row>
    <row r="164" spans="2:4" s="3" customFormat="1" ht="15" thickBot="1">
      <c r="B164" s="6" t="s">
        <v>177</v>
      </c>
      <c r="C164" s="5" t="s">
        <v>180</v>
      </c>
      <c r="D164" s="5" t="s">
        <v>6</v>
      </c>
    </row>
    <row r="165" spans="2:4" s="3" customFormat="1" ht="15" thickBot="1">
      <c r="B165" s="6" t="s">
        <v>177</v>
      </c>
      <c r="C165" s="5" t="s">
        <v>181</v>
      </c>
      <c r="D165" s="5" t="s">
        <v>9</v>
      </c>
    </row>
    <row r="166" spans="2:4" s="3" customFormat="1" ht="15" thickBot="1">
      <c r="B166" s="6" t="s">
        <v>177</v>
      </c>
      <c r="C166" s="5" t="s">
        <v>182</v>
      </c>
      <c r="D166" s="5" t="s">
        <v>9</v>
      </c>
    </row>
    <row r="167" spans="2:4" s="3" customFormat="1" ht="15" thickBot="1">
      <c r="B167" s="6" t="s">
        <v>177</v>
      </c>
      <c r="C167" s="5" t="s">
        <v>183</v>
      </c>
      <c r="D167" s="5" t="s">
        <v>23</v>
      </c>
    </row>
    <row r="168" spans="2:4" s="3" customFormat="1" ht="15" thickBot="1">
      <c r="B168" s="6" t="s">
        <v>177</v>
      </c>
      <c r="C168" s="5" t="s">
        <v>184</v>
      </c>
      <c r="D168" s="5" t="s">
        <v>6</v>
      </c>
    </row>
    <row r="169" spans="2:4" s="3" customFormat="1" ht="15" thickBot="1">
      <c r="B169" s="6" t="s">
        <v>177</v>
      </c>
      <c r="C169" s="5" t="s">
        <v>185</v>
      </c>
      <c r="D169" s="5" t="s">
        <v>6</v>
      </c>
    </row>
    <row r="170" spans="2:4" s="3" customFormat="1" ht="15" thickBot="1">
      <c r="B170" s="6" t="s">
        <v>177</v>
      </c>
      <c r="C170" s="5" t="s">
        <v>186</v>
      </c>
      <c r="D170" s="5" t="s">
        <v>6</v>
      </c>
    </row>
    <row r="171" spans="2:4" s="3" customFormat="1" ht="15" thickBot="1">
      <c r="B171" s="6" t="s">
        <v>187</v>
      </c>
      <c r="C171" s="5" t="s">
        <v>188</v>
      </c>
      <c r="D171" s="5" t="s">
        <v>23</v>
      </c>
    </row>
    <row r="172" spans="2:4" s="3" customFormat="1" ht="15" thickBot="1">
      <c r="B172" s="6" t="s">
        <v>187</v>
      </c>
      <c r="C172" s="5" t="s">
        <v>189</v>
      </c>
      <c r="D172" s="5" t="s">
        <v>9</v>
      </c>
    </row>
    <row r="173" spans="2:4" s="3" customFormat="1" ht="15" thickBot="1">
      <c r="B173" s="6" t="s">
        <v>187</v>
      </c>
      <c r="C173" s="5" t="s">
        <v>190</v>
      </c>
      <c r="D173" s="5" t="s">
        <v>17</v>
      </c>
    </row>
    <row r="174" spans="2:4" s="3" customFormat="1" ht="15" thickBot="1">
      <c r="B174" s="6" t="s">
        <v>187</v>
      </c>
      <c r="C174" s="5" t="s">
        <v>191</v>
      </c>
      <c r="D174" s="5" t="s">
        <v>20</v>
      </c>
    </row>
    <row r="175" spans="2:4" s="3" customFormat="1" ht="15" thickBot="1">
      <c r="B175" s="6" t="s">
        <v>187</v>
      </c>
      <c r="C175" s="5" t="s">
        <v>192</v>
      </c>
      <c r="D175" s="5" t="s">
        <v>6</v>
      </c>
    </row>
    <row r="176" spans="2:4" s="3" customFormat="1" ht="15" thickBot="1">
      <c r="B176" s="6" t="s">
        <v>187</v>
      </c>
      <c r="C176" s="5" t="s">
        <v>193</v>
      </c>
      <c r="D176" s="5" t="s">
        <v>9</v>
      </c>
    </row>
    <row r="177" spans="2:4" s="3" customFormat="1" ht="15" thickBot="1">
      <c r="B177" s="6" t="s">
        <v>187</v>
      </c>
      <c r="C177" s="5" t="s">
        <v>194</v>
      </c>
      <c r="D177" s="5" t="s">
        <v>9</v>
      </c>
    </row>
    <row r="178" spans="2:4" s="3" customFormat="1" ht="15" thickBot="1">
      <c r="B178" s="6" t="s">
        <v>187</v>
      </c>
      <c r="C178" s="5" t="s">
        <v>195</v>
      </c>
      <c r="D178" s="5" t="s">
        <v>9</v>
      </c>
    </row>
    <row r="179" spans="2:4" s="3" customFormat="1" ht="15" thickBot="1">
      <c r="B179" s="6" t="s">
        <v>187</v>
      </c>
      <c r="C179" s="5" t="s">
        <v>196</v>
      </c>
      <c r="D179" s="5" t="s">
        <v>9</v>
      </c>
    </row>
    <row r="180" spans="2:4" s="3" customFormat="1" ht="15" thickBot="1">
      <c r="B180" s="6" t="s">
        <v>187</v>
      </c>
      <c r="C180" s="5" t="s">
        <v>197</v>
      </c>
      <c r="D180" s="5" t="s">
        <v>9</v>
      </c>
    </row>
    <row r="181" spans="2:4" s="3" customFormat="1" ht="15" thickBot="1">
      <c r="B181" s="6" t="s">
        <v>187</v>
      </c>
      <c r="C181" s="5" t="s">
        <v>198</v>
      </c>
      <c r="D181" s="5" t="s">
        <v>20</v>
      </c>
    </row>
    <row r="182" spans="2:4" s="3" customFormat="1" ht="15" thickBot="1">
      <c r="B182" s="6" t="s">
        <v>187</v>
      </c>
      <c r="C182" s="5" t="s">
        <v>199</v>
      </c>
      <c r="D182" s="5" t="s">
        <v>174</v>
      </c>
    </row>
    <row r="183" spans="2:4" s="3" customFormat="1" ht="15" thickBot="1">
      <c r="B183" s="6" t="s">
        <v>187</v>
      </c>
      <c r="C183" s="5" t="s">
        <v>200</v>
      </c>
      <c r="D183" s="5" t="s">
        <v>174</v>
      </c>
    </row>
    <row r="184" spans="2:4" s="3" customFormat="1" ht="15" thickBot="1">
      <c r="B184" s="6" t="s">
        <v>187</v>
      </c>
      <c r="C184" s="5" t="s">
        <v>201</v>
      </c>
      <c r="D184" s="5" t="s">
        <v>17</v>
      </c>
    </row>
    <row r="185" spans="2:4" s="3" customFormat="1" ht="15" thickBot="1">
      <c r="B185" s="6" t="s">
        <v>187</v>
      </c>
      <c r="C185" s="5" t="s">
        <v>202</v>
      </c>
      <c r="D185" s="5" t="s">
        <v>174</v>
      </c>
    </row>
    <row r="186" spans="2:4" s="3" customFormat="1" ht="15" thickBot="1">
      <c r="B186" s="6" t="s">
        <v>187</v>
      </c>
      <c r="C186" s="5" t="s">
        <v>203</v>
      </c>
      <c r="D186" s="5" t="s">
        <v>17</v>
      </c>
    </row>
    <row r="187" spans="2:4" s="3" customFormat="1" ht="15" thickBot="1">
      <c r="B187" s="6" t="s">
        <v>187</v>
      </c>
      <c r="C187" s="5" t="s">
        <v>204</v>
      </c>
      <c r="D187" s="5" t="s">
        <v>6</v>
      </c>
    </row>
    <row r="188" spans="2:4" s="3" customFormat="1" ht="15" thickBot="1">
      <c r="B188" s="6" t="s">
        <v>187</v>
      </c>
      <c r="C188" s="5" t="s">
        <v>205</v>
      </c>
      <c r="D188" s="5" t="s">
        <v>9</v>
      </c>
    </row>
    <row r="189" spans="2:4" s="3" customFormat="1" ht="15" thickBot="1">
      <c r="B189" s="6" t="s">
        <v>187</v>
      </c>
      <c r="C189" s="5" t="s">
        <v>206</v>
      </c>
      <c r="D189" s="5" t="s">
        <v>23</v>
      </c>
    </row>
    <row r="190" spans="2:4" s="3" customFormat="1" ht="15" thickBot="1">
      <c r="B190" s="6" t="s">
        <v>187</v>
      </c>
      <c r="C190" s="5" t="s">
        <v>207</v>
      </c>
      <c r="D190" s="5" t="s">
        <v>20</v>
      </c>
    </row>
    <row r="191" spans="2:4" s="3" customFormat="1" ht="15" thickBot="1">
      <c r="B191" s="6" t="s">
        <v>187</v>
      </c>
      <c r="C191" s="5" t="s">
        <v>208</v>
      </c>
      <c r="D191" s="5" t="s">
        <v>20</v>
      </c>
    </row>
    <row r="192" spans="2:4" s="3" customFormat="1" ht="15" thickBot="1">
      <c r="B192" s="6" t="s">
        <v>187</v>
      </c>
      <c r="C192" s="5" t="s">
        <v>209</v>
      </c>
      <c r="D192" s="5" t="s">
        <v>20</v>
      </c>
    </row>
    <row r="193" spans="2:4" s="3" customFormat="1" ht="15" thickBot="1">
      <c r="B193" s="6" t="s">
        <v>187</v>
      </c>
      <c r="C193" s="5" t="s">
        <v>210</v>
      </c>
      <c r="D193" s="5" t="s">
        <v>9</v>
      </c>
    </row>
    <row r="194" spans="2:4" s="3" customFormat="1" ht="15" thickBot="1">
      <c r="B194" s="6" t="s">
        <v>187</v>
      </c>
      <c r="C194" s="5" t="s">
        <v>211</v>
      </c>
      <c r="D194" s="5" t="s">
        <v>40</v>
      </c>
    </row>
    <row r="195" spans="2:4" s="3" customFormat="1" ht="15" thickBot="1">
      <c r="B195" s="6" t="s">
        <v>212</v>
      </c>
      <c r="C195" s="5" t="s">
        <v>213</v>
      </c>
      <c r="D195" s="5" t="s">
        <v>23</v>
      </c>
    </row>
    <row r="196" spans="2:4" s="3" customFormat="1" ht="15" thickBot="1">
      <c r="B196" s="6" t="s">
        <v>212</v>
      </c>
      <c r="C196" s="5" t="s">
        <v>214</v>
      </c>
      <c r="D196" s="5" t="s">
        <v>20</v>
      </c>
    </row>
    <row r="197" spans="2:4" s="3" customFormat="1" ht="15" thickBot="1">
      <c r="B197" s="6" t="s">
        <v>212</v>
      </c>
      <c r="C197" s="5" t="s">
        <v>215</v>
      </c>
      <c r="D197" s="5" t="s">
        <v>20</v>
      </c>
    </row>
    <row r="198" spans="2:4" s="3" customFormat="1" ht="15" thickBot="1">
      <c r="B198" s="6" t="s">
        <v>212</v>
      </c>
      <c r="C198" s="5" t="s">
        <v>216</v>
      </c>
      <c r="D198" s="5" t="s">
        <v>17</v>
      </c>
    </row>
    <row r="199" spans="2:4" s="3" customFormat="1" ht="15" thickBot="1">
      <c r="B199" s="6" t="s">
        <v>212</v>
      </c>
      <c r="C199" s="5" t="s">
        <v>217</v>
      </c>
      <c r="D199" s="5" t="s">
        <v>20</v>
      </c>
    </row>
    <row r="200" spans="2:4" s="3" customFormat="1" ht="15" thickBot="1">
      <c r="B200" s="6" t="s">
        <v>212</v>
      </c>
      <c r="C200" s="5" t="s">
        <v>218</v>
      </c>
      <c r="D200" s="5" t="s">
        <v>20</v>
      </c>
    </row>
    <row r="201" spans="2:4" s="3" customFormat="1" ht="15" thickBot="1">
      <c r="B201" s="6" t="s">
        <v>212</v>
      </c>
      <c r="C201" s="5" t="s">
        <v>219</v>
      </c>
      <c r="D201" s="5" t="s">
        <v>6</v>
      </c>
    </row>
    <row r="202" spans="2:4" s="3" customFormat="1" ht="15" thickBot="1">
      <c r="B202" s="6" t="s">
        <v>212</v>
      </c>
      <c r="C202" s="5" t="s">
        <v>220</v>
      </c>
      <c r="D202" s="5" t="s">
        <v>23</v>
      </c>
    </row>
    <row r="203" spans="2:4" s="3" customFormat="1" ht="15" thickBot="1">
      <c r="B203" s="6" t="s">
        <v>212</v>
      </c>
      <c r="C203" s="5" t="s">
        <v>221</v>
      </c>
      <c r="D203" s="5" t="s">
        <v>6</v>
      </c>
    </row>
    <row r="204" spans="2:4" s="3" customFormat="1" ht="15" thickBot="1">
      <c r="B204" s="6" t="s">
        <v>212</v>
      </c>
      <c r="C204" s="5" t="s">
        <v>222</v>
      </c>
      <c r="D204" s="5" t="s">
        <v>23</v>
      </c>
    </row>
    <row r="205" spans="2:4" s="3" customFormat="1" ht="15" thickBot="1">
      <c r="B205" s="7" t="s">
        <v>217</v>
      </c>
      <c r="C205" s="8" t="s">
        <v>223</v>
      </c>
      <c r="D205" s="8" t="s">
        <v>23</v>
      </c>
    </row>
    <row r="206" spans="2:4" s="3" customFormat="1" ht="15" thickBot="1">
      <c r="B206" s="7" t="s">
        <v>217</v>
      </c>
      <c r="C206" s="8" t="s">
        <v>224</v>
      </c>
      <c r="D206" s="8" t="s">
        <v>23</v>
      </c>
    </row>
    <row r="207" spans="2:4" s="3" customFormat="1" ht="15" thickBot="1">
      <c r="B207" s="7" t="s">
        <v>217</v>
      </c>
      <c r="C207" s="8" t="s">
        <v>225</v>
      </c>
      <c r="D207" s="8" t="s">
        <v>23</v>
      </c>
    </row>
    <row r="208" spans="2:4" s="3" customFormat="1" ht="15" thickBot="1">
      <c r="B208" s="7" t="s">
        <v>217</v>
      </c>
      <c r="C208" s="8" t="s">
        <v>226</v>
      </c>
      <c r="D208" s="8" t="s">
        <v>9</v>
      </c>
    </row>
    <row r="209" spans="2:4" s="3" customFormat="1" ht="15" thickBot="1">
      <c r="B209" s="7" t="s">
        <v>217</v>
      </c>
      <c r="C209" s="8" t="s">
        <v>227</v>
      </c>
      <c r="D209" s="8" t="s">
        <v>6</v>
      </c>
    </row>
    <row r="210" spans="2:4" s="3" customFormat="1" ht="15" thickBot="1">
      <c r="B210" s="7" t="s">
        <v>217</v>
      </c>
      <c r="C210" s="8" t="s">
        <v>228</v>
      </c>
      <c r="D210" s="8" t="s">
        <v>6</v>
      </c>
    </row>
    <row r="211" spans="2:4" s="3" customFormat="1" ht="15" thickBot="1">
      <c r="B211" s="7" t="s">
        <v>217</v>
      </c>
      <c r="C211" s="8" t="s">
        <v>229</v>
      </c>
      <c r="D211" s="8" t="s">
        <v>9</v>
      </c>
    </row>
    <row r="212" spans="2:4" s="3" customFormat="1" ht="15" thickBot="1">
      <c r="B212" s="7" t="s">
        <v>217</v>
      </c>
      <c r="C212" s="8" t="s">
        <v>230</v>
      </c>
      <c r="D212" s="8" t="s">
        <v>23</v>
      </c>
    </row>
    <row r="213" spans="2:4" s="3" customFormat="1" ht="15" thickBot="1">
      <c r="B213" s="7" t="s">
        <v>217</v>
      </c>
      <c r="C213" s="8" t="s">
        <v>231</v>
      </c>
      <c r="D213" s="8" t="s">
        <v>23</v>
      </c>
    </row>
    <row r="214" spans="2:4" s="3" customFormat="1" ht="15" thickBot="1">
      <c r="B214" s="7" t="s">
        <v>232</v>
      </c>
      <c r="C214" s="8" t="s">
        <v>233</v>
      </c>
      <c r="D214" s="8" t="s">
        <v>40</v>
      </c>
    </row>
    <row r="215" spans="2:4" s="3" customFormat="1" ht="15" thickBot="1">
      <c r="B215" s="7" t="s">
        <v>232</v>
      </c>
      <c r="C215" s="8" t="s">
        <v>234</v>
      </c>
      <c r="D215" s="8" t="s">
        <v>9</v>
      </c>
    </row>
    <row r="216" spans="2:4" s="3" customFormat="1" ht="15" thickBot="1">
      <c r="B216" s="7" t="s">
        <v>232</v>
      </c>
      <c r="C216" s="8" t="s">
        <v>235</v>
      </c>
      <c r="D216" s="8" t="s">
        <v>9</v>
      </c>
    </row>
    <row r="217" spans="2:4" s="3" customFormat="1" ht="15" thickBot="1">
      <c r="B217" s="7" t="s">
        <v>232</v>
      </c>
      <c r="C217" s="8" t="s">
        <v>236</v>
      </c>
      <c r="D217" s="8" t="s">
        <v>9</v>
      </c>
    </row>
    <row r="218" spans="2:4" s="3" customFormat="1" ht="15" thickBot="1">
      <c r="B218" s="7" t="s">
        <v>232</v>
      </c>
      <c r="C218" s="8" t="s">
        <v>112</v>
      </c>
      <c r="D218" s="8" t="s">
        <v>9</v>
      </c>
    </row>
    <row r="219" spans="2:4" s="3" customFormat="1" ht="15" thickBot="1">
      <c r="B219" s="7" t="s">
        <v>232</v>
      </c>
      <c r="C219" s="8" t="s">
        <v>237</v>
      </c>
      <c r="D219" s="8" t="s">
        <v>23</v>
      </c>
    </row>
    <row r="220" spans="2:4" s="3" customFormat="1" ht="15" thickBot="1">
      <c r="B220" s="7" t="s">
        <v>232</v>
      </c>
      <c r="C220" s="8" t="s">
        <v>232</v>
      </c>
      <c r="D220" s="8" t="s">
        <v>9</v>
      </c>
    </row>
    <row r="221" spans="2:4" s="3" customFormat="1" ht="15" thickBot="1">
      <c r="B221" s="7" t="s">
        <v>238</v>
      </c>
      <c r="C221" s="8" t="s">
        <v>239</v>
      </c>
      <c r="D221" s="8" t="s">
        <v>240</v>
      </c>
    </row>
    <row r="222" spans="2:4" s="3" customFormat="1" ht="15" thickBot="1">
      <c r="B222" s="7" t="s">
        <v>238</v>
      </c>
      <c r="C222" s="8" t="s">
        <v>241</v>
      </c>
      <c r="D222" s="8" t="s">
        <v>240</v>
      </c>
    </row>
    <row r="223" spans="2:4" s="3" customFormat="1" ht="15" thickBot="1">
      <c r="B223" s="7" t="s">
        <v>238</v>
      </c>
      <c r="C223" s="8" t="s">
        <v>242</v>
      </c>
      <c r="D223" s="8" t="s">
        <v>20</v>
      </c>
    </row>
    <row r="224" spans="2:4" s="3" customFormat="1" ht="15" thickBot="1">
      <c r="B224" s="7" t="s">
        <v>238</v>
      </c>
      <c r="C224" s="8" t="s">
        <v>243</v>
      </c>
      <c r="D224" s="8" t="s">
        <v>20</v>
      </c>
    </row>
    <row r="225" spans="2:4" s="3" customFormat="1" ht="15" thickBot="1">
      <c r="B225" s="7" t="s">
        <v>238</v>
      </c>
      <c r="C225" s="8" t="s">
        <v>244</v>
      </c>
      <c r="D225" s="8" t="s">
        <v>9</v>
      </c>
    </row>
    <row r="226" spans="2:4" s="3" customFormat="1"/>
    <row r="227" spans="2:4" s="3" customFormat="1"/>
  </sheetData>
  <autoFilter ref="B6:D225"/>
  <mergeCells count="2">
    <mergeCell ref="B2:D2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1"/>
  <sheetViews>
    <sheetView topLeftCell="B1" workbookViewId="0">
      <selection activeCell="M23" sqref="M23"/>
    </sheetView>
  </sheetViews>
  <sheetFormatPr baseColWidth="10" defaultRowHeight="14.25"/>
  <cols>
    <col min="2" max="2" width="16.625" bestFit="1" customWidth="1"/>
    <col min="3" max="3" width="19.75" bestFit="1" customWidth="1"/>
    <col min="4" max="4" width="31.625" bestFit="1" customWidth="1"/>
    <col min="5" max="5" width="25.375" bestFit="1" customWidth="1"/>
    <col min="8" max="8" width="22.375" bestFit="1" customWidth="1"/>
    <col min="9" max="9" width="24.5" bestFit="1" customWidth="1"/>
  </cols>
  <sheetData>
    <row r="4" spans="2:9" ht="15" thickBot="1"/>
    <row r="5" spans="2:9" ht="15">
      <c r="B5" s="10" t="s">
        <v>1</v>
      </c>
      <c r="C5" s="11" t="s">
        <v>246</v>
      </c>
      <c r="D5" s="11" t="s">
        <v>247</v>
      </c>
      <c r="E5" s="11" t="s">
        <v>250</v>
      </c>
      <c r="F5" s="12" t="s">
        <v>248</v>
      </c>
      <c r="H5" s="18" t="s">
        <v>251</v>
      </c>
      <c r="I5" s="19" t="s">
        <v>252</v>
      </c>
    </row>
    <row r="6" spans="2:9" ht="15">
      <c r="B6" s="13" t="s">
        <v>4</v>
      </c>
      <c r="C6" s="9">
        <v>1</v>
      </c>
      <c r="D6" s="9">
        <v>3</v>
      </c>
      <c r="E6" s="9">
        <v>4</v>
      </c>
      <c r="F6" s="14">
        <f>1/4</f>
        <v>0.25</v>
      </c>
      <c r="H6" s="20">
        <v>5</v>
      </c>
      <c r="I6" s="21" t="s">
        <v>253</v>
      </c>
    </row>
    <row r="7" spans="2:9" ht="15">
      <c r="B7" s="13" t="s">
        <v>249</v>
      </c>
      <c r="C7" s="9">
        <v>1</v>
      </c>
      <c r="D7" s="9">
        <v>6</v>
      </c>
      <c r="E7" s="9">
        <v>7</v>
      </c>
      <c r="F7" s="14">
        <f>1/7</f>
        <v>0.14285714285714285</v>
      </c>
      <c r="H7" s="20">
        <v>8</v>
      </c>
      <c r="I7" s="21" t="s">
        <v>40</v>
      </c>
    </row>
    <row r="8" spans="2:9" ht="15">
      <c r="B8" s="13" t="s">
        <v>10</v>
      </c>
      <c r="C8" s="9">
        <v>3</v>
      </c>
      <c r="D8" s="9">
        <v>6</v>
      </c>
      <c r="E8" s="9">
        <v>9</v>
      </c>
      <c r="F8" s="14">
        <f>3/9</f>
        <v>0.33333333333333331</v>
      </c>
      <c r="H8" s="20">
        <v>33</v>
      </c>
      <c r="I8" s="21" t="s">
        <v>23</v>
      </c>
    </row>
    <row r="9" spans="2:9" ht="15">
      <c r="B9" s="13" t="s">
        <v>15</v>
      </c>
      <c r="C9" s="9">
        <v>8</v>
      </c>
      <c r="D9" s="9">
        <v>1</v>
      </c>
      <c r="E9" s="9">
        <v>9</v>
      </c>
      <c r="F9" s="14">
        <f>8/9</f>
        <v>0.88888888888888884</v>
      </c>
      <c r="H9" s="20">
        <v>60</v>
      </c>
      <c r="I9" s="21" t="s">
        <v>9</v>
      </c>
    </row>
    <row r="10" spans="2:9" ht="15">
      <c r="B10" s="13" t="s">
        <v>27</v>
      </c>
      <c r="C10" s="9">
        <v>12</v>
      </c>
      <c r="D10" s="9">
        <v>3</v>
      </c>
      <c r="E10" s="9">
        <v>15</v>
      </c>
      <c r="F10" s="14">
        <f>12/15</f>
        <v>0.8</v>
      </c>
      <c r="H10" s="20">
        <v>39</v>
      </c>
      <c r="I10" s="21" t="s">
        <v>6</v>
      </c>
    </row>
    <row r="11" spans="2:9" ht="15">
      <c r="B11" s="13" t="s">
        <v>39</v>
      </c>
      <c r="C11" s="9">
        <v>24</v>
      </c>
      <c r="D11" s="9">
        <v>14</v>
      </c>
      <c r="E11" s="9">
        <v>38</v>
      </c>
      <c r="F11" s="14">
        <f>24/38</f>
        <v>0.63157894736842102</v>
      </c>
      <c r="H11" s="20">
        <v>37</v>
      </c>
      <c r="I11" s="21" t="s">
        <v>20</v>
      </c>
    </row>
    <row r="12" spans="2:9" ht="15">
      <c r="B12" s="13" t="s">
        <v>64</v>
      </c>
      <c r="C12" s="9">
        <v>46</v>
      </c>
      <c r="D12" s="9">
        <v>6</v>
      </c>
      <c r="E12" s="9">
        <v>52</v>
      </c>
      <c r="F12" s="14">
        <f>46/52</f>
        <v>0.88461538461538458</v>
      </c>
      <c r="H12" s="20">
        <v>24</v>
      </c>
      <c r="I12" s="21" t="s">
        <v>17</v>
      </c>
    </row>
    <row r="13" spans="2:9" ht="15">
      <c r="B13" s="13" t="s">
        <v>112</v>
      </c>
      <c r="C13" s="9">
        <v>17</v>
      </c>
      <c r="D13" s="9">
        <v>16</v>
      </c>
      <c r="E13" s="9">
        <v>33</v>
      </c>
      <c r="F13" s="14">
        <f>17/33</f>
        <v>0.51515151515151514</v>
      </c>
      <c r="H13" s="20">
        <v>7</v>
      </c>
      <c r="I13" s="21" t="s">
        <v>174</v>
      </c>
    </row>
    <row r="14" spans="2:9" ht="15.75" thickBot="1">
      <c r="B14" s="13" t="s">
        <v>130</v>
      </c>
      <c r="C14" s="9">
        <v>19</v>
      </c>
      <c r="D14" s="9">
        <v>11</v>
      </c>
      <c r="E14" s="9">
        <v>30</v>
      </c>
      <c r="F14" s="14">
        <f>19/30</f>
        <v>0.6333333333333333</v>
      </c>
      <c r="H14" s="22">
        <v>6</v>
      </c>
      <c r="I14" s="23" t="s">
        <v>33</v>
      </c>
    </row>
    <row r="15" spans="2:9" ht="15">
      <c r="B15" s="13" t="s">
        <v>177</v>
      </c>
      <c r="C15" s="9">
        <v>9</v>
      </c>
      <c r="D15" s="9">
        <v>12</v>
      </c>
      <c r="E15" s="9">
        <v>21</v>
      </c>
      <c r="F15" s="14">
        <f>9/21</f>
        <v>0.42857142857142855</v>
      </c>
    </row>
    <row r="16" spans="2:9" ht="15">
      <c r="B16" s="13" t="s">
        <v>151</v>
      </c>
      <c r="C16" s="9">
        <v>24</v>
      </c>
      <c r="D16" s="9">
        <v>9</v>
      </c>
      <c r="E16" s="9">
        <v>33</v>
      </c>
      <c r="F16" s="14">
        <f>24/33</f>
        <v>0.72727272727272729</v>
      </c>
    </row>
    <row r="17" spans="2:6" ht="15">
      <c r="B17" s="13" t="s">
        <v>187</v>
      </c>
      <c r="C17" s="9">
        <v>24</v>
      </c>
      <c r="D17" s="9">
        <v>8</v>
      </c>
      <c r="E17" s="9">
        <v>32</v>
      </c>
      <c r="F17" s="14">
        <f>24/32</f>
        <v>0.75</v>
      </c>
    </row>
    <row r="18" spans="2:6" ht="15">
      <c r="B18" s="13" t="s">
        <v>212</v>
      </c>
      <c r="C18" s="9">
        <v>10</v>
      </c>
      <c r="D18" s="9">
        <v>2</v>
      </c>
      <c r="E18" s="9">
        <v>12</v>
      </c>
      <c r="F18" s="14">
        <f>10/12</f>
        <v>0.83333333333333337</v>
      </c>
    </row>
    <row r="19" spans="2:6" ht="15">
      <c r="B19" s="13" t="s">
        <v>217</v>
      </c>
      <c r="C19" s="9">
        <v>9</v>
      </c>
      <c r="D19" s="9">
        <v>21</v>
      </c>
      <c r="E19" s="9">
        <v>30</v>
      </c>
      <c r="F19" s="14">
        <f>9/30</f>
        <v>0.3</v>
      </c>
    </row>
    <row r="20" spans="2:6" ht="15">
      <c r="B20" s="13" t="s">
        <v>232</v>
      </c>
      <c r="C20" s="9">
        <v>7</v>
      </c>
      <c r="D20" s="9">
        <v>3</v>
      </c>
      <c r="E20" s="9">
        <v>10</v>
      </c>
      <c r="F20" s="14">
        <f>7/10</f>
        <v>0.7</v>
      </c>
    </row>
    <row r="21" spans="2:6" ht="15.75" thickBot="1">
      <c r="B21" s="15" t="s">
        <v>238</v>
      </c>
      <c r="C21" s="16">
        <v>5</v>
      </c>
      <c r="D21" s="16">
        <v>5</v>
      </c>
      <c r="E21" s="16">
        <v>10</v>
      </c>
      <c r="F21" s="17">
        <f>5/11</f>
        <v>0.45454545454545453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SCAM marzo</vt:lpstr>
      <vt:lpstr>Datos </vt:lpstr>
      <vt:lpstr>'Listado SCAM marzo'!_gjdgxs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Anilei Soledad Godoy Reyes</dc:creator>
  <cp:keywords/>
  <dc:description/>
  <cp:lastModifiedBy>Miguel Angel Santos Gonzalez</cp:lastModifiedBy>
  <cp:revision/>
  <dcterms:created xsi:type="dcterms:W3CDTF">2024-12-30T13:17:54Z</dcterms:created>
  <dcterms:modified xsi:type="dcterms:W3CDTF">2025-04-11T12:46:17Z</dcterms:modified>
  <cp:category/>
  <cp:contentStatus/>
</cp:coreProperties>
</file>